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00"/>
  </bookViews>
  <sheets>
    <sheet name="1" sheetId="1" r:id="rId1"/>
  </sheets>
  <definedNames>
    <definedName name="Plan 1">'1'!$B$15:$H$36</definedName>
  </definedNames>
  <calcPr calcId="144525"/>
</workbook>
</file>

<file path=xl/sharedStrings.xml><?xml version="1.0" encoding="utf-8"?>
<sst xmlns="http://schemas.openxmlformats.org/spreadsheetml/2006/main" count="34" uniqueCount="28">
  <si>
    <t>企业TaskProgress综合图</t>
  </si>
  <si>
    <t>自动更新万年日历表</t>
  </si>
  <si>
    <t>Master Schedule</t>
  </si>
  <si>
    <t>日</t>
  </si>
  <si>
    <t>一</t>
  </si>
  <si>
    <t>二</t>
  </si>
  <si>
    <t>三</t>
  </si>
  <si>
    <t>四</t>
  </si>
  <si>
    <t>五</t>
  </si>
  <si>
    <t>六</t>
  </si>
  <si>
    <t>Done数</t>
  </si>
  <si>
    <t>In Progress</t>
  </si>
  <si>
    <t>Not Started</t>
  </si>
  <si>
    <t>自  填  区  域</t>
  </si>
  <si>
    <t>自      动     生     成</t>
  </si>
  <si>
    <t>No.</t>
  </si>
  <si>
    <t>Task</t>
  </si>
  <si>
    <t>Completed?</t>
  </si>
  <si>
    <t>Plan</t>
  </si>
  <si>
    <t>Start Time</t>
  </si>
  <si>
    <t>End Time</t>
  </si>
  <si>
    <t>Days</t>
  </si>
  <si>
    <t>Task 1</t>
  </si>
  <si>
    <t>Plan Time</t>
  </si>
  <si>
    <t>ActualDone</t>
  </si>
  <si>
    <t>Task 2</t>
  </si>
  <si>
    <t>Task 3</t>
  </si>
  <si>
    <t>Task 4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</si>
</sst>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h&quot;时&quot;mm&quot;分&quot;ss&quot;秒&quot;;@"/>
    <numFmt numFmtId="177" formatCode="d"/>
    <numFmt numFmtId="178" formatCode="yyyy&quot;年&quot;m&quot;月&quot;;@"/>
    <numFmt numFmtId="179" formatCode="m/d;@"/>
  </numFmts>
  <fonts count="27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18"/>
      <color theme="1"/>
      <name val="思源宋体"/>
      <charset val="134"/>
    </font>
    <font>
      <b/>
      <sz val="20"/>
      <color theme="0"/>
      <name val="思源宋体"/>
      <charset val="134"/>
    </font>
    <font>
      <b/>
      <sz val="10"/>
      <color theme="1"/>
      <name val="思源宋体"/>
      <charset val="134"/>
    </font>
    <font>
      <b/>
      <sz val="12"/>
      <color theme="0"/>
      <name val="思源宋体"/>
      <charset val="134"/>
    </font>
    <font>
      <b/>
      <sz val="14"/>
      <color theme="0"/>
      <name val="思源宋体"/>
      <charset val="134"/>
    </font>
    <font>
      <b/>
      <sz val="11"/>
      <color theme="0"/>
      <name val="思源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D9D77"/>
        <bgColor indexed="64"/>
      </patternFill>
    </fill>
    <fill>
      <patternFill patternType="solid">
        <fgColor rgb="FFFDF2BC"/>
        <bgColor indexed="64"/>
      </patternFill>
    </fill>
    <fill>
      <patternFill patternType="solid">
        <fgColor rgb="FF82C5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rgb="FF6D9D77"/>
      </left>
      <right/>
      <top style="medium">
        <color rgb="FF6D9D77"/>
      </top>
      <bottom/>
      <diagonal/>
    </border>
    <border>
      <left/>
      <right/>
      <top style="medium">
        <color rgb="FF6D9D77"/>
      </top>
      <bottom/>
      <diagonal/>
    </border>
    <border>
      <left style="thin">
        <color rgb="FF6D9D77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thin">
        <color rgb="FF6D9D77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6D9D77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rgb="FF6D9D77"/>
      </left>
      <right/>
      <top/>
      <bottom/>
      <diagonal/>
    </border>
    <border>
      <left style="thin">
        <color rgb="FF6D9D77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6D9D77"/>
      </left>
      <right style="thin">
        <color theme="0"/>
      </right>
      <top style="thin">
        <color theme="0"/>
      </top>
      <bottom style="thin">
        <color rgb="FF6D9D7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6D9D77"/>
      </bottom>
      <diagonal/>
    </border>
    <border>
      <left style="thin">
        <color theme="0" tint="-0.5"/>
      </left>
      <right style="hair">
        <color theme="0" tint="-0.5"/>
      </right>
      <top/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/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thin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thin">
        <color theme="0" tint="-0.5"/>
      </bottom>
      <diagonal/>
    </border>
    <border>
      <left/>
      <right style="thin">
        <color rgb="FF6D9D77"/>
      </right>
      <top style="medium">
        <color rgb="FF6D9D77"/>
      </top>
      <bottom/>
      <diagonal/>
    </border>
    <border>
      <left/>
      <right style="thin">
        <color rgb="FF6D9D77"/>
      </right>
      <top/>
      <bottom/>
      <diagonal/>
    </border>
    <border>
      <left style="thin">
        <color theme="0"/>
      </left>
      <right style="thin">
        <color rgb="FF6D9D77"/>
      </right>
      <top style="thin">
        <color theme="0"/>
      </top>
      <bottom/>
      <diagonal/>
    </border>
    <border>
      <left style="thin">
        <color theme="0"/>
      </left>
      <right style="thin">
        <color rgb="FF6D9D77"/>
      </right>
      <top style="thin">
        <color theme="0"/>
      </top>
      <bottom style="thin">
        <color rgb="FF6D9D77"/>
      </bottom>
      <diagonal/>
    </border>
    <border>
      <left style="hair">
        <color theme="0" tint="-0.5"/>
      </left>
      <right style="thin">
        <color theme="0" tint="-0.5"/>
      </right>
      <top/>
      <bottom style="hair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hair">
        <color theme="0" tint="-0.5"/>
      </top>
      <bottom style="thin">
        <color theme="0" tint="-0.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25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32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5" fillId="22" borderId="34" applyNumberFormat="0" applyAlignment="0" applyProtection="0">
      <alignment vertical="center"/>
    </xf>
    <xf numFmtId="0" fontId="25" fillId="22" borderId="37" applyNumberFormat="0" applyAlignment="0" applyProtection="0">
      <alignment vertical="center"/>
    </xf>
    <xf numFmtId="0" fontId="22" fillId="28" borderId="3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179" fontId="1" fillId="2" borderId="0" xfId="0" applyNumberFormat="1" applyFont="1" applyFill="1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178" fontId="1" fillId="2" borderId="6" xfId="0" applyNumberFormat="1" applyFont="1" applyFill="1" applyBorder="1" applyAlignment="1">
      <alignment horizontal="left" vertical="center"/>
    </xf>
    <xf numFmtId="178" fontId="1" fillId="2" borderId="7" xfId="0" applyNumberFormat="1" applyFont="1" applyFill="1" applyBorder="1" applyAlignment="1">
      <alignment horizontal="left" vertical="center"/>
    </xf>
    <xf numFmtId="0" fontId="4" fillId="2" borderId="7" xfId="0" applyFont="1" applyFill="1" applyBorder="1">
      <alignment vertical="center"/>
    </xf>
    <xf numFmtId="176" fontId="1" fillId="2" borderId="7" xfId="0" applyNumberFormat="1" applyFont="1" applyFill="1" applyBorder="1" applyAlignment="1">
      <alignment horizontal="right" vertical="center"/>
    </xf>
    <xf numFmtId="176" fontId="1" fillId="2" borderId="8" xfId="0" applyNumberFormat="1" applyFont="1" applyFill="1" applyBorder="1" applyAlignment="1">
      <alignment horizontal="right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77" fontId="4" fillId="2" borderId="6" xfId="0" applyNumberFormat="1" applyFont="1" applyFill="1" applyBorder="1" applyAlignment="1">
      <alignment horizontal="center" vertical="center"/>
    </xf>
    <xf numFmtId="177" fontId="4" fillId="2" borderId="7" xfId="0" applyNumberFormat="1" applyFont="1" applyFill="1" applyBorder="1" applyAlignment="1">
      <alignment horizontal="center" vertical="center"/>
    </xf>
    <xf numFmtId="177" fontId="4" fillId="2" borderId="8" xfId="0" applyNumberFormat="1" applyFont="1" applyFill="1" applyBorder="1" applyAlignment="1">
      <alignment horizontal="center" vertical="center"/>
    </xf>
    <xf numFmtId="177" fontId="4" fillId="2" borderId="10" xfId="0" applyNumberFormat="1" applyFont="1" applyFill="1" applyBorder="1" applyAlignment="1">
      <alignment horizontal="center" vertical="center"/>
    </xf>
    <xf numFmtId="177" fontId="4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14" fontId="4" fillId="2" borderId="22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14" fontId="4" fillId="2" borderId="2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5" borderId="16" xfId="0" applyFont="1" applyFill="1" applyBorder="1" applyAlignment="1">
      <alignment horizontal="center" vertical="center"/>
    </xf>
    <xf numFmtId="177" fontId="7" fillId="3" borderId="18" xfId="0" applyNumberFormat="1" applyFont="1" applyFill="1" applyBorder="1" applyAlignment="1">
      <alignment horizontal="center" vertical="center" wrapText="1"/>
    </xf>
    <xf numFmtId="179" fontId="4" fillId="2" borderId="20" xfId="0" applyNumberFormat="1" applyFont="1" applyFill="1" applyBorder="1">
      <alignment vertical="center"/>
    </xf>
    <xf numFmtId="179" fontId="4" fillId="2" borderId="22" xfId="0" applyNumberFormat="1" applyFont="1" applyFill="1" applyBorder="1">
      <alignment vertical="center"/>
    </xf>
    <xf numFmtId="179" fontId="4" fillId="2" borderId="24" xfId="0" applyNumberFormat="1" applyFont="1" applyFill="1" applyBorder="1">
      <alignment vertical="center"/>
    </xf>
    <xf numFmtId="179" fontId="4" fillId="2" borderId="0" xfId="0" applyNumberFormat="1" applyFont="1" applyFill="1">
      <alignment vertical="center"/>
    </xf>
    <xf numFmtId="179" fontId="1" fillId="2" borderId="0" xfId="0" applyNumberFormat="1" applyFont="1" applyFill="1" applyAlignment="1">
      <alignment vertical="center"/>
    </xf>
    <xf numFmtId="0" fontId="3" fillId="3" borderId="25" xfId="0" applyFont="1" applyFill="1" applyBorder="1" applyAlignment="1">
      <alignment horizontal="center" vertical="center"/>
    </xf>
    <xf numFmtId="179" fontId="1" fillId="2" borderId="26" xfId="0" applyNumberFormat="1" applyFont="1" applyFill="1" applyBorder="1" applyAlignment="1">
      <alignment vertical="center"/>
    </xf>
    <xf numFmtId="179" fontId="1" fillId="2" borderId="26" xfId="0" applyNumberFormat="1" applyFont="1" applyFill="1" applyBorder="1">
      <alignment vertical="center"/>
    </xf>
    <xf numFmtId="0" fontId="6" fillId="5" borderId="27" xfId="0" applyFont="1" applyFill="1" applyBorder="1" applyAlignment="1">
      <alignment horizontal="center" vertical="center"/>
    </xf>
    <xf numFmtId="177" fontId="7" fillId="3" borderId="28" xfId="0" applyNumberFormat="1" applyFont="1" applyFill="1" applyBorder="1" applyAlignment="1">
      <alignment horizontal="center" vertical="center" wrapText="1"/>
    </xf>
    <xf numFmtId="179" fontId="4" fillId="2" borderId="29" xfId="0" applyNumberFormat="1" applyFont="1" applyFill="1" applyBorder="1">
      <alignment vertical="center"/>
    </xf>
    <xf numFmtId="179" fontId="4" fillId="2" borderId="30" xfId="0" applyNumberFormat="1" applyFont="1" applyFill="1" applyBorder="1">
      <alignment vertical="center"/>
    </xf>
    <xf numFmtId="179" fontId="4" fillId="2" borderId="31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color theme="1"/>
      </font>
      <fill>
        <patternFill patternType="solid">
          <bgColor rgb="FFFFF4F4"/>
        </patternFill>
      </fill>
      <border>
        <right style="thin">
          <color rgb="FFFF0000"/>
        </right>
      </border>
    </dxf>
    <dxf>
      <fill>
        <gradientFill degree="90">
          <stop position="0">
            <color rgb="FFFFF4F4"/>
          </stop>
          <stop position="1">
            <color rgb="FFFFF4F4"/>
          </stop>
        </gradientFill>
      </fill>
    </dxf>
    <dxf>
      <border>
        <right style="thin">
          <color rgb="FFFF0000"/>
        </right>
      </border>
    </dxf>
    <dxf>
      <fill>
        <gradientFill degree="90">
          <stop position="0">
            <color theme="0"/>
          </stop>
          <stop position="0.5">
            <color rgb="FF82C582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DF2BC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00FED3D3"/>
      <color rgb="00FFEDED"/>
      <color rgb="00FDF2BC"/>
      <color rgb="0094CD94"/>
      <color rgb="00FDF2C0"/>
      <color rgb="00FFF4F4"/>
      <color rgb="0082C582"/>
      <color rgb="00FDF3C5"/>
      <color rgb="006D9D77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905997210599721"/>
          <c:y val="0.0577814569536424"/>
          <c:w val="0.863096234309623"/>
          <c:h val="0.80096026490066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27BA2">
                <a:alpha val="80000"/>
              </a:srgbClr>
            </a:solidFill>
            <a:ln w="25400" cmpd="sng">
              <a:noFill/>
              <a:prstDash val="solid"/>
            </a:ln>
            <a:effectLst/>
          </c:spPr>
          <c:dLbls>
            <c:delete val="1"/>
          </c:dLbls>
          <c:cat>
            <c:strRef>
              <c:f>'1'!$K$4:$K$10</c:f>
              <c:strCache>
                <c:ptCount val="7"/>
                <c:pt idx="0">
                  <c:v>Master Schedule</c:v>
                </c:pt>
                <c:pt idx="2">
                  <c:v>Done数</c:v>
                </c:pt>
                <c:pt idx="4">
                  <c:v>In Progress</c:v>
                </c:pt>
                <c:pt idx="6">
                  <c:v>Not Started</c:v>
                </c:pt>
              </c:strCache>
            </c:strRef>
          </c:cat>
          <c:val>
            <c:numRef>
              <c:f>'1'!$L$4:$L$10</c:f>
              <c:numCache>
                <c:formatCode>General</c:formatCode>
                <c:ptCount val="7"/>
              </c:numCache>
            </c:numRef>
          </c:val>
        </c:ser>
        <c:ser>
          <c:idx val="2"/>
          <c:order val="1"/>
          <c:spPr>
            <a:solidFill>
              <a:srgbClr val="FFCFCB">
                <a:alpha val="80000"/>
              </a:srgbClr>
            </a:solidFill>
            <a:ln>
              <a:noFill/>
            </a:ln>
            <a:effectLst/>
          </c:spPr>
          <c:dLbls>
            <c:delete val="1"/>
          </c:dLbls>
          <c:cat>
            <c:strRef>
              <c:f>'1'!$K$4:$K$10</c:f>
              <c:strCache>
                <c:ptCount val="7"/>
                <c:pt idx="0">
                  <c:v>Master Schedule</c:v>
                </c:pt>
                <c:pt idx="2">
                  <c:v>Done数</c:v>
                </c:pt>
                <c:pt idx="4">
                  <c:v>In Progress</c:v>
                </c:pt>
                <c:pt idx="6">
                  <c:v>Not Started</c:v>
                </c:pt>
              </c:strCache>
            </c:strRef>
          </c:cat>
          <c:val>
            <c:numRef>
              <c:f>'1'!$M$4:$M$10</c:f>
              <c:numCache>
                <c:formatCode>General</c:formatCode>
                <c:ptCount val="7"/>
              </c:numCache>
            </c:numRef>
          </c:val>
        </c:ser>
        <c:ser>
          <c:idx val="1"/>
          <c:order val="2"/>
          <c:spPr>
            <a:solidFill>
              <a:srgbClr val="727BA2">
                <a:alpha val="80000"/>
              </a:srgbClr>
            </a:solidFill>
            <a:ln w="25400" cmpd="sng">
              <a:noFill/>
              <a:prstDash val="solid"/>
            </a:ln>
            <a:effectLst/>
          </c:spPr>
          <c:dLbls>
            <c:delete val="1"/>
          </c:dLbls>
          <c:cat>
            <c:strRef>
              <c:f>'1'!$K$4:$K$10</c:f>
              <c:strCache>
                <c:ptCount val="7"/>
                <c:pt idx="0">
                  <c:v>Master Schedule</c:v>
                </c:pt>
                <c:pt idx="2">
                  <c:v>Done数</c:v>
                </c:pt>
                <c:pt idx="4">
                  <c:v>In Progress</c:v>
                </c:pt>
                <c:pt idx="6">
                  <c:v>Not Started</c:v>
                </c:pt>
              </c:strCache>
            </c:strRef>
          </c:cat>
          <c:val>
            <c:numRef>
              <c:f>'1'!$N$4:$N$10</c:f>
              <c:numCache>
                <c:formatCode>General</c:formatCode>
                <c:ptCount val="7"/>
              </c:numCache>
            </c:numRef>
          </c:val>
        </c:ser>
        <c:ser>
          <c:idx val="3"/>
          <c:order val="3"/>
          <c:spPr>
            <a:solidFill>
              <a:srgbClr val="FFCFCB">
                <a:alpha val="80000"/>
              </a:srgbClr>
            </a:solidFill>
            <a:ln>
              <a:noFill/>
            </a:ln>
            <a:effectLst/>
          </c:spPr>
          <c:dLbls>
            <c:delete val="1"/>
          </c:dLbls>
          <c:cat>
            <c:strRef>
              <c:f>'1'!$K$4:$K$10</c:f>
              <c:strCache>
                <c:ptCount val="7"/>
                <c:pt idx="0">
                  <c:v>Master Schedule</c:v>
                </c:pt>
                <c:pt idx="2">
                  <c:v>Done数</c:v>
                </c:pt>
                <c:pt idx="4">
                  <c:v>In Progress</c:v>
                </c:pt>
                <c:pt idx="6">
                  <c:v>Not Started</c:v>
                </c:pt>
              </c:strCache>
            </c:strRef>
          </c:cat>
          <c:val>
            <c:numRef>
              <c:f>'1'!$O$4:$O$10</c:f>
              <c:numCache>
                <c:formatCode>General</c:formatCode>
                <c:ptCount val="7"/>
              </c:numCache>
            </c:numRef>
          </c:val>
        </c:ser>
        <c:ser>
          <c:idx val="4"/>
          <c:order val="4"/>
          <c:spPr>
            <a:gradFill>
              <a:gsLst>
                <a:gs pos="0">
                  <a:srgbClr val="A0B7A5"/>
                </a:gs>
                <a:gs pos="94000">
                  <a:srgbClr val="6AA18E"/>
                </a:gs>
              </a:gsLst>
              <a:lin ang="5400000" scaled="1"/>
            </a:gradFill>
            <a:ln w="25400" cmpd="sng">
              <a:noFill/>
              <a:prstDash val="solid"/>
            </a:ln>
            <a:effectLst/>
          </c:spPr>
          <c:dLbls>
            <c:delete val="1"/>
          </c:dLbls>
          <c:cat>
            <c:strRef>
              <c:f>'1'!$K$4:$K$10</c:f>
              <c:strCache>
                <c:ptCount val="7"/>
                <c:pt idx="0">
                  <c:v>Master Schedule</c:v>
                </c:pt>
                <c:pt idx="2">
                  <c:v>Done数</c:v>
                </c:pt>
                <c:pt idx="4">
                  <c:v>In Progress</c:v>
                </c:pt>
                <c:pt idx="6">
                  <c:v>Not Started</c:v>
                </c:pt>
              </c:strCache>
            </c:strRef>
          </c:cat>
          <c:val>
            <c:numRef>
              <c:f>'1'!$P$4:$P$10</c:f>
              <c:numCache>
                <c:formatCode>General</c:formatCode>
                <c:ptCount val="7"/>
                <c:pt idx="0">
                  <c:v>4</c:v>
                </c:pt>
                <c:pt idx="2">
                  <c:v>2</c:v>
                </c:pt>
                <c:pt idx="4">
                  <c:v>1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9346241"/>
        <c:axId val="323064142"/>
      </c:areaChart>
      <c:catAx>
        <c:axId val="639346241"/>
        <c:scaling>
          <c:orientation val="minMax"/>
        </c:scaling>
        <c:delete val="0"/>
        <c:axPos val="b"/>
        <c:majorGridlines>
          <c:spPr>
            <a:ln w="3175" cap="flat" cmpd="sng" algn="ctr">
              <a:noFill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2">
                <a:lumMod val="50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323064142"/>
        <c:crosses val="autoZero"/>
        <c:auto val="1"/>
        <c:lblAlgn val="ctr"/>
        <c:lblOffset val="100"/>
        <c:noMultiLvlLbl val="0"/>
      </c:catAx>
      <c:valAx>
        <c:axId val="32306414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2">
                <a:lumMod val="50000"/>
              </a:schemeClr>
            </a:solidFill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639346241"/>
        <c:crosses val="autoZero"/>
        <c:crossBetween val="midCat"/>
      </c:valAx>
      <c:spPr>
        <a:noFill/>
        <a:ln w="12700" cmpd="sng">
          <a:noFill/>
          <a:prstDash val="solid"/>
        </a:ln>
        <a:effectLst/>
      </c:spPr>
    </c:plotArea>
    <c:plotVisOnly val="1"/>
    <c:dispBlanksAs val="zero"/>
    <c:showDLblsOverMax val="0"/>
  </c:chart>
  <c:spPr>
    <a:solidFill>
      <a:schemeClr val="bg1"/>
    </a:solidFill>
    <a:ln w="31750" cap="flat" cmpd="sng" algn="ctr">
      <a:solidFill>
        <a:srgbClr val="F3F1EC"/>
      </a:solidFill>
      <a:prstDash val="solid"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b="1">
          <a:solidFill>
            <a:schemeClr val="tx1">
              <a:lumMod val="65000"/>
              <a:lumOff val="35000"/>
            </a:schemeClr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16</xdr:col>
      <xdr:colOff>67945</xdr:colOff>
      <xdr:row>3</xdr:row>
      <xdr:rowOff>3810</xdr:rowOff>
    </xdr:from>
    <xdr:to>
      <xdr:col>38</xdr:col>
      <xdr:colOff>220345</xdr:colOff>
      <xdr:row>10</xdr:row>
      <xdr:rowOff>207010</xdr:rowOff>
    </xdr:to>
    <xdr:graphicFrame>
      <xdr:nvGraphicFramePr>
        <xdr:cNvPr id="3" name="图表 2"/>
        <xdr:cNvGraphicFramePr/>
      </xdr:nvGraphicFramePr>
      <xdr:xfrm>
        <a:off x="6759575" y="651510"/>
        <a:ext cx="4552950" cy="1955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38"/>
  <sheetViews>
    <sheetView showGridLines="0" tabSelected="1" workbookViewId="0">
      <selection activeCell="AR11" sqref="AR11"/>
    </sheetView>
  </sheetViews>
  <sheetFormatPr defaultColWidth="9" defaultRowHeight="19.5"/>
  <cols>
    <col min="1" max="1" width="2.94166666666667" style="1" customWidth="1"/>
    <col min="2" max="8" width="9.125" style="2" customWidth="1"/>
    <col min="9" max="38" width="2.625" style="3" customWidth="1"/>
    <col min="39" max="39" width="3.125" style="3" customWidth="1"/>
    <col min="40" max="40" width="2.625" style="4" customWidth="1"/>
    <col min="41" max="16384" width="9" style="4"/>
  </cols>
  <sheetData>
    <row r="1" ht="9" customHeight="1" spans="2:27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36" customHeight="1" spans="1:39">
      <c r="A2" s="6"/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50"/>
    </row>
    <row r="3" ht="6" customHeight="1" spans="2:39">
      <c r="B3" s="9"/>
      <c r="C3" s="10"/>
      <c r="D3" s="10"/>
      <c r="E3" s="10"/>
      <c r="F3" s="10"/>
      <c r="G3" s="10"/>
      <c r="H3" s="11"/>
      <c r="I3" s="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9"/>
      <c r="AH3" s="49"/>
      <c r="AI3" s="49"/>
      <c r="AJ3" s="49"/>
      <c r="AK3" s="49"/>
      <c r="AL3" s="49"/>
      <c r="AM3" s="51"/>
    </row>
    <row r="4" ht="18" customHeight="1" spans="2:39">
      <c r="B4" s="12">
        <f ca="1">NOW()</f>
        <v>44082.7503935185</v>
      </c>
      <c r="C4" s="13"/>
      <c r="D4" s="13"/>
      <c r="E4" s="14"/>
      <c r="F4" s="15" t="s">
        <v>1</v>
      </c>
      <c r="G4" s="15"/>
      <c r="H4" s="16"/>
      <c r="I4" s="5"/>
      <c r="J4" s="42"/>
      <c r="K4" s="2" t="s">
        <v>2</v>
      </c>
      <c r="L4" s="2"/>
      <c r="M4" s="2"/>
      <c r="N4" s="2"/>
      <c r="O4" s="2"/>
      <c r="P4" s="5">
        <f>COUNTA(C15:C2000)</f>
        <v>4</v>
      </c>
      <c r="Q4" s="5"/>
      <c r="R4" s="5"/>
      <c r="S4" s="5"/>
      <c r="T4" s="5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9"/>
      <c r="AH4" s="49"/>
      <c r="AI4" s="49"/>
      <c r="AJ4" s="49"/>
      <c r="AK4" s="49"/>
      <c r="AL4" s="49"/>
      <c r="AM4" s="51"/>
    </row>
    <row r="5" ht="20" customHeight="1" spans="2:39">
      <c r="B5" s="17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9" t="s">
        <v>9</v>
      </c>
      <c r="I5" s="5"/>
      <c r="J5" s="42"/>
      <c r="K5" s="5"/>
      <c r="L5" s="5"/>
      <c r="M5" s="5"/>
      <c r="N5" s="5"/>
      <c r="O5" s="5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2"/>
      <c r="AH5" s="2"/>
      <c r="AI5" s="2"/>
      <c r="AJ5" s="2"/>
      <c r="AK5" s="2"/>
      <c r="AL5" s="49"/>
      <c r="AM5" s="51"/>
    </row>
    <row r="6" ht="20" customHeight="1" spans="2:39">
      <c r="B6" s="20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21" t="str">
        <v/>
      </c>
      <c r="D6" s="21">
        <v>44075</v>
      </c>
      <c r="E6" s="21">
        <v>44076</v>
      </c>
      <c r="F6" s="21">
        <v>44077</v>
      </c>
      <c r="G6" s="21">
        <v>44078</v>
      </c>
      <c r="H6" s="22">
        <v>44079</v>
      </c>
      <c r="I6" s="5"/>
      <c r="J6" s="42"/>
      <c r="K6" s="2" t="s">
        <v>10</v>
      </c>
      <c r="L6" s="2"/>
      <c r="M6" s="2"/>
      <c r="N6" s="2"/>
      <c r="O6" s="2"/>
      <c r="P6" s="5">
        <f>COUNTIF(D15:D2000,"Done")</f>
        <v>2</v>
      </c>
      <c r="Q6" s="5"/>
      <c r="R6" s="5"/>
      <c r="S6" s="5"/>
      <c r="T6" s="5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9"/>
      <c r="AH6" s="49"/>
      <c r="AI6" s="49"/>
      <c r="AJ6" s="49"/>
      <c r="AK6" s="49"/>
      <c r="AL6" s="49"/>
      <c r="AM6" s="51"/>
    </row>
    <row r="7" ht="20" customHeight="1" spans="2:39">
      <c r="B7" s="20">
        <v>44080</v>
      </c>
      <c r="C7" s="21">
        <v>44081</v>
      </c>
      <c r="D7" s="21">
        <v>44082</v>
      </c>
      <c r="E7" s="21">
        <v>44083</v>
      </c>
      <c r="F7" s="21">
        <v>44084</v>
      </c>
      <c r="G7" s="21">
        <v>44085</v>
      </c>
      <c r="H7" s="22">
        <v>44086</v>
      </c>
      <c r="I7" s="5"/>
      <c r="J7" s="42"/>
      <c r="K7" s="5"/>
      <c r="L7" s="5"/>
      <c r="M7" s="5"/>
      <c r="N7" s="5"/>
      <c r="O7" s="5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9"/>
      <c r="AH7" s="49"/>
      <c r="AI7" s="49"/>
      <c r="AJ7" s="49"/>
      <c r="AK7" s="49"/>
      <c r="AL7" s="49"/>
      <c r="AM7" s="51"/>
    </row>
    <row r="8" ht="20" customHeight="1" spans="2:39">
      <c r="B8" s="20">
        <v>44087</v>
      </c>
      <c r="C8" s="21">
        <v>44088</v>
      </c>
      <c r="D8" s="21">
        <v>44089</v>
      </c>
      <c r="E8" s="21">
        <v>44090</v>
      </c>
      <c r="F8" s="21">
        <v>44091</v>
      </c>
      <c r="G8" s="21">
        <v>44092</v>
      </c>
      <c r="H8" s="22">
        <v>44093</v>
      </c>
      <c r="I8" s="5"/>
      <c r="J8" s="42"/>
      <c r="K8" s="2" t="s">
        <v>11</v>
      </c>
      <c r="L8" s="2"/>
      <c r="M8" s="2"/>
      <c r="N8" s="2"/>
      <c r="O8" s="2"/>
      <c r="P8" s="5">
        <f>COUNTIF(D15:D2000,"In Progress")</f>
        <v>1</v>
      </c>
      <c r="Q8" s="5"/>
      <c r="R8" s="5"/>
      <c r="S8" s="5"/>
      <c r="T8" s="5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9"/>
      <c r="AH8" s="49"/>
      <c r="AI8" s="49"/>
      <c r="AJ8" s="49"/>
      <c r="AK8" s="49"/>
      <c r="AL8" s="49"/>
      <c r="AM8" s="51"/>
    </row>
    <row r="9" ht="20" customHeight="1" spans="2:39">
      <c r="B9" s="20">
        <v>44094</v>
      </c>
      <c r="C9" s="21">
        <v>44095</v>
      </c>
      <c r="D9" s="21">
        <v>44096</v>
      </c>
      <c r="E9" s="21">
        <v>44097</v>
      </c>
      <c r="F9" s="21">
        <v>44098</v>
      </c>
      <c r="G9" s="21">
        <v>44099</v>
      </c>
      <c r="H9" s="22">
        <v>44100</v>
      </c>
      <c r="I9" s="5"/>
      <c r="J9" s="42"/>
      <c r="K9" s="5"/>
      <c r="L9" s="5"/>
      <c r="M9" s="5"/>
      <c r="N9" s="5"/>
      <c r="O9" s="5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9"/>
      <c r="AH9" s="49"/>
      <c r="AI9" s="49"/>
      <c r="AJ9" s="49"/>
      <c r="AK9" s="49"/>
      <c r="AL9" s="49"/>
      <c r="AM9" s="51"/>
    </row>
    <row r="10" ht="20" customHeight="1" spans="2:39">
      <c r="B10" s="20">
        <v>44101</v>
      </c>
      <c r="C10" s="21">
        <v>44102</v>
      </c>
      <c r="D10" s="21">
        <v>44103</v>
      </c>
      <c r="E10" s="21">
        <v>44104</v>
      </c>
      <c r="F10" s="21" t="str">
        <v/>
      </c>
      <c r="G10" s="21" t="str">
        <v/>
      </c>
      <c r="H10" s="22" t="str">
        <v/>
      </c>
      <c r="I10" s="5"/>
      <c r="J10" s="42"/>
      <c r="K10" s="2" t="s">
        <v>12</v>
      </c>
      <c r="L10" s="2"/>
      <c r="M10" s="2"/>
      <c r="N10" s="2"/>
      <c r="O10" s="2"/>
      <c r="P10" s="5">
        <f>COUNTIF(D15:D2000,"Not Started")</f>
        <v>1</v>
      </c>
      <c r="Q10" s="5"/>
      <c r="R10" s="5"/>
      <c r="S10" s="5"/>
      <c r="T10" s="5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9"/>
      <c r="AH10" s="49"/>
      <c r="AI10" s="49"/>
      <c r="AJ10" s="49"/>
      <c r="AK10" s="49"/>
      <c r="AL10" s="49"/>
      <c r="AM10" s="51"/>
    </row>
    <row r="11" ht="20" customHeight="1" spans="2:39">
      <c r="B11" s="23" t="str">
        <v/>
      </c>
      <c r="C11" s="24" t="str">
        <v/>
      </c>
      <c r="D11" s="24" t="str">
        <v/>
      </c>
      <c r="E11" s="24" t="str">
        <v/>
      </c>
      <c r="F11" s="24" t="str">
        <v/>
      </c>
      <c r="G11" s="24" t="str">
        <v/>
      </c>
      <c r="H11" s="24" t="str">
        <v/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51"/>
    </row>
    <row r="12" ht="2" customHeight="1" spans="2:39">
      <c r="B12" s="25"/>
      <c r="AM12" s="52"/>
    </row>
    <row r="13" ht="28" customHeight="1" spans="2:39">
      <c r="B13" s="26" t="s">
        <v>13</v>
      </c>
      <c r="C13" s="27"/>
      <c r="D13" s="27"/>
      <c r="E13" s="27"/>
      <c r="F13" s="27"/>
      <c r="G13" s="28"/>
      <c r="H13" s="29" t="s">
        <v>14</v>
      </c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53"/>
    </row>
    <row r="14" ht="24" customHeight="1" spans="2:39">
      <c r="B14" s="30" t="s">
        <v>15</v>
      </c>
      <c r="C14" s="31" t="s">
        <v>16</v>
      </c>
      <c r="D14" s="32" t="s">
        <v>17</v>
      </c>
      <c r="E14" s="31" t="s">
        <v>18</v>
      </c>
      <c r="F14" s="31" t="s">
        <v>19</v>
      </c>
      <c r="G14" s="31" t="s">
        <v>20</v>
      </c>
      <c r="H14" s="31" t="s">
        <v>21</v>
      </c>
      <c r="I14" s="44">
        <v>44044</v>
      </c>
      <c r="J14" s="44">
        <v>44045</v>
      </c>
      <c r="K14" s="44">
        <v>44046</v>
      </c>
      <c r="L14" s="44">
        <v>44047</v>
      </c>
      <c r="M14" s="44">
        <v>44048</v>
      </c>
      <c r="N14" s="44">
        <v>44049</v>
      </c>
      <c r="O14" s="44">
        <v>44050</v>
      </c>
      <c r="P14" s="44">
        <v>44051</v>
      </c>
      <c r="Q14" s="44">
        <v>44052</v>
      </c>
      <c r="R14" s="44">
        <v>44053</v>
      </c>
      <c r="S14" s="44">
        <v>44054</v>
      </c>
      <c r="T14" s="44">
        <v>44055</v>
      </c>
      <c r="U14" s="44">
        <v>44056</v>
      </c>
      <c r="V14" s="44">
        <v>44057</v>
      </c>
      <c r="W14" s="44">
        <v>44058</v>
      </c>
      <c r="X14" s="44">
        <v>44059</v>
      </c>
      <c r="Y14" s="44">
        <v>44060</v>
      </c>
      <c r="Z14" s="44">
        <v>44061</v>
      </c>
      <c r="AA14" s="44">
        <v>44062</v>
      </c>
      <c r="AB14" s="44">
        <v>44063</v>
      </c>
      <c r="AC14" s="44">
        <v>44064</v>
      </c>
      <c r="AD14" s="44">
        <v>44065</v>
      </c>
      <c r="AE14" s="44">
        <v>44066</v>
      </c>
      <c r="AF14" s="44">
        <v>44067</v>
      </c>
      <c r="AG14" s="44">
        <v>44068</v>
      </c>
      <c r="AH14" s="44">
        <v>44069</v>
      </c>
      <c r="AI14" s="44">
        <v>44070</v>
      </c>
      <c r="AJ14" s="44">
        <v>44071</v>
      </c>
      <c r="AK14" s="44">
        <v>44072</v>
      </c>
      <c r="AL14" s="44">
        <v>44073</v>
      </c>
      <c r="AM14" s="54">
        <v>44074</v>
      </c>
    </row>
    <row r="15" ht="20" customHeight="1" spans="2:39">
      <c r="B15" s="33">
        <v>1</v>
      </c>
      <c r="C15" s="34" t="s">
        <v>22</v>
      </c>
      <c r="D15" s="34" t="str">
        <f>IF(C15="","-",IF(G16&lt;&gt;"","Done",IF(F16&lt;&gt;"","In Progress","Not Started")))</f>
        <v>Done</v>
      </c>
      <c r="E15" s="34" t="s">
        <v>23</v>
      </c>
      <c r="F15" s="35">
        <v>44044</v>
      </c>
      <c r="G15" s="35">
        <v>44046</v>
      </c>
      <c r="H15" s="34">
        <f>IF(G15="","-",G15-F15+1)</f>
        <v>3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55"/>
    </row>
    <row r="16" ht="18" customHeight="1" spans="2:39">
      <c r="B16" s="36"/>
      <c r="C16" s="37"/>
      <c r="D16" s="37"/>
      <c r="E16" s="37" t="s">
        <v>24</v>
      </c>
      <c r="F16" s="38">
        <v>44044</v>
      </c>
      <c r="G16" s="38">
        <v>44046</v>
      </c>
      <c r="H16" s="34">
        <f t="shared" ref="H16:H36" si="0">IF(G16="","-",G16-F16+1)</f>
        <v>3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56"/>
    </row>
    <row r="17" ht="20" customHeight="1" spans="2:39">
      <c r="B17" s="36">
        <v>2</v>
      </c>
      <c r="C17" s="37" t="s">
        <v>25</v>
      </c>
      <c r="D17" s="34" t="str">
        <f>IF(C17="","-",IF(G18&lt;&gt;"","Done",IF(F18&lt;&gt;"","In Progress","Not Started")))</f>
        <v>Not Started</v>
      </c>
      <c r="E17" s="37" t="s">
        <v>23</v>
      </c>
      <c r="F17" s="38">
        <v>44047</v>
      </c>
      <c r="G17" s="38">
        <v>44052</v>
      </c>
      <c r="H17" s="34">
        <f t="shared" si="0"/>
        <v>6</v>
      </c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56"/>
    </row>
    <row r="18" ht="20" customHeight="1" spans="2:39">
      <c r="B18" s="36"/>
      <c r="C18" s="37"/>
      <c r="D18" s="37"/>
      <c r="E18" s="37" t="s">
        <v>24</v>
      </c>
      <c r="F18" s="38"/>
      <c r="G18" s="38"/>
      <c r="H18" s="34" t="str">
        <f t="shared" si="0"/>
        <v>-</v>
      </c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56"/>
    </row>
    <row r="19" ht="20" customHeight="1" spans="2:39">
      <c r="B19" s="36">
        <v>3</v>
      </c>
      <c r="C19" s="37" t="s">
        <v>26</v>
      </c>
      <c r="D19" s="34" t="str">
        <f>IF(C19="","-",IF(G20&lt;&gt;"","Done",IF(F20&lt;&gt;"","In Progress","Not Started")))</f>
        <v>In Progress</v>
      </c>
      <c r="E19" s="37" t="s">
        <v>23</v>
      </c>
      <c r="F19" s="38">
        <v>44056</v>
      </c>
      <c r="G19" s="38">
        <v>44061</v>
      </c>
      <c r="H19" s="34">
        <f t="shared" si="0"/>
        <v>6</v>
      </c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56"/>
    </row>
    <row r="20" ht="20" customHeight="1" spans="2:39">
      <c r="B20" s="36"/>
      <c r="C20" s="37"/>
      <c r="D20" s="37"/>
      <c r="E20" s="37" t="s">
        <v>24</v>
      </c>
      <c r="F20" s="38">
        <v>44055</v>
      </c>
      <c r="G20" s="38"/>
      <c r="H20" s="34" t="str">
        <f t="shared" si="0"/>
        <v>-</v>
      </c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8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56"/>
    </row>
    <row r="21" ht="20" customHeight="1" spans="2:39">
      <c r="B21" s="36">
        <v>4</v>
      </c>
      <c r="C21" s="37" t="s">
        <v>27</v>
      </c>
      <c r="D21" s="34" t="str">
        <f>IF(C21="","-",IF(G22&lt;&gt;"","Done",IF(F22&lt;&gt;"","In Progress","Not Started")))</f>
        <v>Done</v>
      </c>
      <c r="E21" s="37" t="s">
        <v>23</v>
      </c>
      <c r="F21" s="38">
        <v>44049</v>
      </c>
      <c r="G21" s="38">
        <v>44055</v>
      </c>
      <c r="H21" s="34">
        <f t="shared" si="0"/>
        <v>7</v>
      </c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56"/>
    </row>
    <row r="22" ht="20" customHeight="1" spans="2:39">
      <c r="B22" s="36"/>
      <c r="C22" s="37"/>
      <c r="D22" s="37"/>
      <c r="E22" s="37" t="s">
        <v>24</v>
      </c>
      <c r="F22" s="38">
        <v>44050</v>
      </c>
      <c r="G22" s="38">
        <v>44054</v>
      </c>
      <c r="H22" s="34">
        <f t="shared" si="0"/>
        <v>5</v>
      </c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56"/>
    </row>
    <row r="23" ht="20" customHeight="1" spans="2:39">
      <c r="B23" s="36"/>
      <c r="C23" s="37"/>
      <c r="D23" s="34" t="str">
        <f>IF(C23="","-",IF(G24&lt;&gt;"","Done",IF(F24&lt;&gt;"","In Progress","Not Started")))</f>
        <v>-</v>
      </c>
      <c r="E23" s="37"/>
      <c r="F23" s="38"/>
      <c r="G23" s="38"/>
      <c r="H23" s="34" t="str">
        <f t="shared" si="0"/>
        <v>-</v>
      </c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56"/>
    </row>
    <row r="24" ht="20" customHeight="1" spans="2:39">
      <c r="B24" s="36"/>
      <c r="C24" s="37"/>
      <c r="D24" s="37"/>
      <c r="E24" s="37"/>
      <c r="F24" s="38"/>
      <c r="G24" s="38"/>
      <c r="H24" s="34" t="str">
        <f t="shared" si="0"/>
        <v>-</v>
      </c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56"/>
    </row>
    <row r="25" ht="20" customHeight="1" spans="2:39">
      <c r="B25" s="36"/>
      <c r="C25" s="37"/>
      <c r="D25" s="34" t="str">
        <f>IF(C25="","-",IF(G26&lt;&gt;"","Done",IF(F26&lt;&gt;"","In Progress","Not Started")))</f>
        <v>-</v>
      </c>
      <c r="E25" s="37"/>
      <c r="F25" s="38"/>
      <c r="G25" s="38"/>
      <c r="H25" s="34" t="str">
        <f t="shared" si="0"/>
        <v>-</v>
      </c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56"/>
    </row>
    <row r="26" ht="20" customHeight="1" spans="2:39">
      <c r="B26" s="36"/>
      <c r="C26" s="37"/>
      <c r="D26" s="37"/>
      <c r="E26" s="37"/>
      <c r="F26" s="38"/>
      <c r="G26" s="38"/>
      <c r="H26" s="34" t="str">
        <f t="shared" si="0"/>
        <v>-</v>
      </c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56"/>
    </row>
    <row r="27" ht="20" customHeight="1" spans="2:39">
      <c r="B27" s="36"/>
      <c r="C27" s="37"/>
      <c r="D27" s="34" t="str">
        <f>IF(C27="","-",IF(G28&lt;&gt;"","Done",IF(F28&lt;&gt;"","In Progress","Not Started")))</f>
        <v>-</v>
      </c>
      <c r="E27" s="37"/>
      <c r="F27" s="38"/>
      <c r="G27" s="38"/>
      <c r="H27" s="34" t="str">
        <f t="shared" si="0"/>
        <v>-</v>
      </c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56"/>
    </row>
    <row r="28" ht="20" customHeight="1" spans="2:39">
      <c r="B28" s="36"/>
      <c r="C28" s="37"/>
      <c r="D28" s="37"/>
      <c r="E28" s="37"/>
      <c r="F28" s="38"/>
      <c r="G28" s="38"/>
      <c r="H28" s="34" t="str">
        <f t="shared" si="0"/>
        <v>-</v>
      </c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56"/>
    </row>
    <row r="29" ht="20" customHeight="1" spans="2:39">
      <c r="B29" s="36"/>
      <c r="C29" s="37"/>
      <c r="D29" s="34" t="str">
        <f>IF(C29="","-",IF(G30&lt;&gt;"","Done",IF(F30&lt;&gt;"","In Progress","Not Started")))</f>
        <v>-</v>
      </c>
      <c r="E29" s="37"/>
      <c r="F29" s="38"/>
      <c r="G29" s="38"/>
      <c r="H29" s="34" t="str">
        <f t="shared" si="0"/>
        <v>-</v>
      </c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56"/>
    </row>
    <row r="30" ht="20" customHeight="1" spans="2:39">
      <c r="B30" s="36"/>
      <c r="C30" s="37"/>
      <c r="D30" s="37"/>
      <c r="E30" s="37"/>
      <c r="F30" s="38"/>
      <c r="G30" s="38"/>
      <c r="H30" s="34" t="str">
        <f t="shared" si="0"/>
        <v>-</v>
      </c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56"/>
    </row>
    <row r="31" ht="20" customHeight="1" spans="2:39">
      <c r="B31" s="36"/>
      <c r="C31" s="37"/>
      <c r="D31" s="34" t="str">
        <f>IF(C31="","-",IF(G32&lt;&gt;"","Done",IF(F32&lt;&gt;"","In Progress","Not Started")))</f>
        <v>-</v>
      </c>
      <c r="E31" s="37"/>
      <c r="F31" s="38"/>
      <c r="G31" s="38"/>
      <c r="H31" s="34" t="str">
        <f t="shared" si="0"/>
        <v>-</v>
      </c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56"/>
    </row>
    <row r="32" ht="20" customHeight="1" spans="2:39">
      <c r="B32" s="36"/>
      <c r="C32" s="37"/>
      <c r="D32" s="37"/>
      <c r="E32" s="37"/>
      <c r="F32" s="38"/>
      <c r="G32" s="38"/>
      <c r="H32" s="34" t="str">
        <f t="shared" si="0"/>
        <v>-</v>
      </c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56"/>
    </row>
    <row r="33" ht="20" customHeight="1" spans="2:39">
      <c r="B33" s="36"/>
      <c r="C33" s="37"/>
      <c r="D33" s="34" t="str">
        <f>IF(C33="","-",IF(G34&lt;&gt;"","Done",IF(F34&lt;&gt;"","In Progress","Not Started")))</f>
        <v>-</v>
      </c>
      <c r="E33" s="37"/>
      <c r="F33" s="38"/>
      <c r="G33" s="38"/>
      <c r="H33" s="34" t="str">
        <f t="shared" si="0"/>
        <v>-</v>
      </c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56"/>
    </row>
    <row r="34" ht="20" customHeight="1" spans="2:39">
      <c r="B34" s="36"/>
      <c r="C34" s="37"/>
      <c r="D34" s="37"/>
      <c r="E34" s="37"/>
      <c r="F34" s="38"/>
      <c r="G34" s="38"/>
      <c r="H34" s="34" t="str">
        <f t="shared" si="0"/>
        <v>-</v>
      </c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56"/>
    </row>
    <row r="35" ht="20" customHeight="1" spans="2:39">
      <c r="B35" s="36"/>
      <c r="C35" s="37"/>
      <c r="D35" s="34" t="str">
        <f>IF(C35="","-",IF(G36&lt;&gt;"","Done",IF(F36&lt;&gt;"","In Progress","Not Started")))</f>
        <v>-</v>
      </c>
      <c r="E35" s="37"/>
      <c r="F35" s="38"/>
      <c r="G35" s="38"/>
      <c r="H35" s="34" t="str">
        <f t="shared" si="0"/>
        <v>-</v>
      </c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56"/>
    </row>
    <row r="36" ht="20" customHeight="1" spans="2:39">
      <c r="B36" s="39"/>
      <c r="C36" s="40"/>
      <c r="D36" s="37"/>
      <c r="E36" s="40"/>
      <c r="F36" s="41"/>
      <c r="G36" s="41"/>
      <c r="H36" s="34" t="str">
        <f t="shared" si="0"/>
        <v>-</v>
      </c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57"/>
    </row>
    <row r="37" ht="20" customHeight="1"/>
    <row r="38" ht="20" customHeight="1"/>
  </sheetData>
  <mergeCells count="43">
    <mergeCell ref="B2:AM2"/>
    <mergeCell ref="B4:D4"/>
    <mergeCell ref="F4:H4"/>
    <mergeCell ref="K4:O4"/>
    <mergeCell ref="AG5:AK5"/>
    <mergeCell ref="K6:O6"/>
    <mergeCell ref="K8:O8"/>
    <mergeCell ref="K10:O10"/>
    <mergeCell ref="B13:G13"/>
    <mergeCell ref="H13:AM13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conditionalFormatting sqref="I14:AM14">
    <cfRule type="expression" dxfId="0" priority="3">
      <formula>TODAY()=I$14</formula>
    </cfRule>
  </conditionalFormatting>
  <conditionalFormatting sqref="X20">
    <cfRule type="expression" dxfId="0" priority="6">
      <formula>TODAY()=W$14</formula>
    </cfRule>
  </conditionalFormatting>
  <conditionalFormatting sqref="B5:H11">
    <cfRule type="cellIs" dxfId="1" priority="2" operator="equal">
      <formula>TODAY()</formula>
    </cfRule>
  </conditionalFormatting>
  <conditionalFormatting sqref="I15:AM36">
    <cfRule type="expression" dxfId="2" priority="1">
      <formula>TODAY()=I$14</formula>
    </cfRule>
  </conditionalFormatting>
  <conditionalFormatting sqref="I15:AM3000">
    <cfRule type="expression" dxfId="3" priority="7">
      <formula>AND($E15="ActualDone",I$14&gt;=$F15,I$14&lt;=$G15)</formula>
    </cfRule>
    <cfRule type="expression" dxfId="4" priority="8">
      <formula>AND($E15="Plan Time",I$14&gt;=$F15,I$14&lt;=$G15)</formula>
    </cfRule>
  </conditionalFormatting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taotao</dc:creator>
  <cp:lastModifiedBy>579507</cp:lastModifiedBy>
  <dcterms:created xsi:type="dcterms:W3CDTF">2019-02-01T04:07:00Z</dcterms:created>
  <dcterms:modified xsi:type="dcterms:W3CDTF">2020-09-08T10:00:38Z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