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935" windowHeight="7785"/>
  </bookViews>
  <sheets>
    <sheet name="Project管理" sheetId="1" r:id="rId1"/>
  </sheets>
  <definedNames>
    <definedName name="X轴">OFFSET(Project管理!$AR$5:INDIRECT("$AR$"&amp;COUNTIF(Project管理!$D$5:$D$201,"&lt;&gt;"&amp;"")+4),0,0,COUNTIF(Project管理!$AR$5:$AR$201,"*"),1)</definedName>
    <definedName name="辅助">OFFSET(INDIRECT(ADDRESS(5,COLUMN(Project管理!$M:$M)+Project管理!$P$1-1)):INDIRECT(ADDRESS(201,COLUMN(Project管理!$M:$M)+Project管理!$P$1-1)),0,0,COUNTIF(INDIRECT(ADDRESS(5,COLUMN(Project管理!$M:$M)+Project管理!$P$1-1)):INDIRECT(ADDRESS(201,COLUMN(Project管理!$M:$M)+Project管理!$P$1-1)),"&gt;="&amp;0),1)-INDIRECT(ADDRESS(16,COLUMN(Project管理!$X:$X)+(Project管理!$P$1-1)*9))</definedName>
    <definedName name="Pending">OFFSET(INDIRECT(ADDRESS(5,COLUMN(Project管理!$R:$R)+Project管理!$P$2-1+(Project管理!$P$1-1)*9)):INDIRECT(ADDRESS(201,COLUMN(Project管理!$R:$R)+Project管理!$P$2-1+(Project管理!$P$1-1)*9)),0,0,COUNTIF(INDIRECT(ADDRESS(5,COLUMN(Project管理!$P:$P)+Project管理!$P$2-1+(Project管理!$P$1-1)*9)):INDIRECT(ADDRESS(201,COLUMN(Project管理!$P:$P)+Project管理!$P$2-1+(Project管理!$P$1-1)*9)),"&gt;="&amp;0),1)</definedName>
    <definedName name="Completed">OFFSET(INDIRECT(ADDRESS(5,COLUMN(Project管理!$P:$P)+Project管理!$P$2-1+(Project管理!$P$1-1)*9)):INDIRECT(ADDRESS(201,COLUMN(Project管理!$P:$P)+Project管理!$P$2-1+(Project管理!$P$1-1)*9)),0,0,COUNTIF(INDIRECT(ADDRESS(5,COLUMN(Project管理!$P:$P)+Project管理!$P$2-1+(Project管理!$P$1-1)*9)):INDIRECT(ADDRESS(201,COLUMN(Project管理!$P:$P)+Project管理!$P$2-1+(Project管理!$P$1-1)*9)),"&gt;="&amp;0),1)</definedName>
    <definedName name="DateX">OFFSET(Project管理!$V$5,0,0+(Project管理!$P$1-1)*9,10,1)</definedName>
    <definedName name="DateY">OFFSET(Project管理!$W$5,0,0+(Project管理!$P$1-1)*9,10,1)</definedName>
    <definedName name="辅助X">OFFSET(Project管理!$U$5,2,0+(Project管理!$P$1-1)*9,1,1)</definedName>
    <definedName name="辅助Y">OFFSET(Project管理!$T$5,2,0+(Project管理!$P$1-1)*9,1,1)</definedName>
    <definedName name="今日X">OFFSET(Project管理!$T$5,0,0+(Project管理!$P$1-1)*9,2,1)</definedName>
    <definedName name="今日Y">OFFSET(Project管理!$U$5,0,0+(Project管理!$P$1-1)*9,2,1)</definedName>
  </definedNames>
  <calcPr calcId="144525"/>
</workbook>
</file>

<file path=xl/sharedStrings.xml><?xml version="1.0" encoding="utf-8"?>
<sst xmlns="http://schemas.openxmlformats.org/spreadsheetml/2006/main" count="31">
  <si>
    <t>Completion %Progress</t>
  </si>
  <si>
    <t>ProgressPlan管理</t>
  </si>
  <si>
    <t>时间Progress</t>
  </si>
  <si>
    <t>时间轴</t>
  </si>
  <si>
    <t>全部Project</t>
  </si>
  <si>
    <t>执行MediumProject</t>
  </si>
  <si>
    <t>Not StartedProject</t>
  </si>
  <si>
    <t>No.</t>
  </si>
  <si>
    <t>Project Name</t>
  </si>
  <si>
    <t>Start Date</t>
  </si>
  <si>
    <t>End Date</t>
  </si>
  <si>
    <t>ProjectDays</t>
  </si>
  <si>
    <t>Completion %</t>
  </si>
  <si>
    <t>Days Elapsed</t>
  </si>
  <si>
    <t>Remaining Days</t>
  </si>
  <si>
    <t>全部</t>
  </si>
  <si>
    <t>执行Medium</t>
  </si>
  <si>
    <t>Not Started</t>
  </si>
  <si>
    <t>Completed</t>
  </si>
  <si>
    <t>Pending</t>
  </si>
  <si>
    <t>X</t>
  </si>
  <si>
    <t>Y</t>
  </si>
  <si>
    <t>Date</t>
  </si>
  <si>
    <t>数据标签</t>
  </si>
  <si>
    <t>X轴</t>
  </si>
  <si>
    <t>Project 1</t>
  </si>
  <si>
    <t>Project 2</t>
  </si>
  <si>
    <t>Project 3</t>
  </si>
  <si>
    <t>Project 4</t>
  </si>
  <si>
    <t>Project 5</t>
  </si>
  <si>
    <t>Project 6</t>
  </si>
</sst>
</file>

<file path=xl/styles.xml><?xml version="1.0" encoding="utf-8"?>
<styleSheet xmlns="http://schemas.openxmlformats.org/spreadsheetml/2006/main">
  <numFmts count="5">
    <numFmt numFmtId="176" formatCode="yyyy/m/d;@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FF00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微软雅黑"/>
      <charset val="134"/>
    </font>
    <font>
      <sz val="10"/>
      <name val="微软雅黑"/>
      <charset val="134"/>
    </font>
    <font>
      <b/>
      <sz val="1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3F4953"/>
        <bgColor indexed="64"/>
      </patternFill>
    </fill>
    <fill>
      <patternFill patternType="solid">
        <fgColor rgb="FF404953"/>
        <bgColor indexed="64"/>
      </patternFill>
    </fill>
    <fill>
      <patternFill patternType="solid">
        <fgColor rgb="FFFF6B6B"/>
        <bgColor indexed="64"/>
      </patternFill>
    </fill>
    <fill>
      <patternFill patternType="solid">
        <fgColor rgb="FF47B0B8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404953"/>
      </left>
      <right style="thin">
        <color rgb="FF404953"/>
      </right>
      <top style="thin">
        <color rgb="FF404953"/>
      </top>
      <bottom style="thin">
        <color rgb="FF404953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26" fillId="25" borderId="5" applyNumberFormat="0" applyAlignment="0" applyProtection="0">
      <alignment vertical="center"/>
    </xf>
    <xf numFmtId="0" fontId="23" fillId="33" borderId="12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76" fontId="1" fillId="0" borderId="0" xfId="0" applyNumberFormat="1" applyFont="1" applyFill="1" applyBorder="1" applyAlignment="1" applyProtection="1">
      <alignment vertical="center"/>
      <protection locked="0"/>
    </xf>
    <xf numFmtId="9" fontId="1" fillId="0" borderId="0" xfId="0" applyNumberFormat="1" applyFont="1" applyFill="1" applyBorder="1" applyAlignment="1" applyProtection="1">
      <alignment vertical="center"/>
      <protection locked="0"/>
    </xf>
    <xf numFmtId="0" fontId="1" fillId="0" borderId="0" xfId="0" applyNumberFormat="1" applyFont="1" applyFill="1" applyBorder="1" applyAlignment="1" applyProtection="1">
      <alignment vertical="center"/>
      <protection locked="0"/>
    </xf>
    <xf numFmtId="176" fontId="1" fillId="0" borderId="0" xfId="0" applyNumberFormat="1" applyFont="1" applyFill="1" applyBorder="1" applyAlignment="1" applyProtection="1">
      <alignment vertical="center"/>
      <protection hidden="1"/>
    </xf>
    <xf numFmtId="0" fontId="1" fillId="0" borderId="0" xfId="0" applyFont="1" applyFill="1" applyBorder="1" applyProtection="1">
      <alignment vertical="center"/>
      <protection hidden="1"/>
    </xf>
    <xf numFmtId="176" fontId="1" fillId="0" borderId="0" xfId="0" applyNumberFormat="1" applyFont="1" applyFill="1" applyBorder="1" applyProtection="1">
      <alignment vertical="center"/>
      <protection hidden="1"/>
    </xf>
    <xf numFmtId="0" fontId="1" fillId="0" borderId="0" xfId="0" applyNumberFormat="1" applyFont="1" applyFill="1" applyBorder="1" applyProtection="1">
      <alignment vertical="center"/>
      <protection hidden="1"/>
    </xf>
    <xf numFmtId="0" fontId="0" fillId="0" borderId="0" xfId="0" applyProtection="1">
      <alignment vertical="center"/>
      <protection locked="0"/>
    </xf>
    <xf numFmtId="0" fontId="1" fillId="2" borderId="0" xfId="0" applyFont="1" applyFill="1" applyBorder="1" applyProtection="1">
      <alignment vertical="center"/>
      <protection locked="0"/>
    </xf>
    <xf numFmtId="0" fontId="1" fillId="3" borderId="0" xfId="0" applyFont="1" applyFill="1" applyBorder="1" applyProtection="1">
      <alignment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vertical="center"/>
      <protection locked="0"/>
    </xf>
    <xf numFmtId="176" fontId="1" fillId="3" borderId="0" xfId="0" applyNumberFormat="1" applyFont="1" applyFill="1" applyBorder="1" applyAlignment="1" applyProtection="1">
      <alignment vertical="center"/>
      <protection locked="0"/>
    </xf>
    <xf numFmtId="9" fontId="1" fillId="3" borderId="0" xfId="0" applyNumberFormat="1" applyFont="1" applyFill="1" applyBorder="1" applyAlignment="1" applyProtection="1">
      <alignment vertical="center"/>
      <protection locked="0"/>
    </xf>
    <xf numFmtId="0" fontId="1" fillId="4" borderId="0" xfId="0" applyFont="1" applyFill="1" applyBorder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center" vertical="center" wrapText="1"/>
      <protection locked="0"/>
    </xf>
    <xf numFmtId="176" fontId="2" fillId="5" borderId="0" xfId="0" applyNumberFormat="1" applyFont="1" applyFill="1" applyBorder="1" applyAlignment="1" applyProtection="1">
      <alignment horizontal="center" vertical="center" wrapText="1"/>
      <protection locked="0"/>
    </xf>
    <xf numFmtId="9" fontId="2" fillId="5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76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Border="1" applyAlignment="1" applyProtection="1">
      <alignment vertical="center" wrapText="1"/>
      <protection locked="0"/>
    </xf>
    <xf numFmtId="0" fontId="1" fillId="6" borderId="1" xfId="0" applyFont="1" applyFill="1" applyBorder="1" applyAlignment="1" applyProtection="1">
      <alignment vertical="center" wrapText="1"/>
      <protection locked="0"/>
    </xf>
    <xf numFmtId="176" fontId="1" fillId="6" borderId="1" xfId="0" applyNumberFormat="1" applyFont="1" applyFill="1" applyBorder="1" applyAlignment="1" applyProtection="1">
      <alignment vertical="center" wrapText="1"/>
      <protection locked="0"/>
    </xf>
    <xf numFmtId="0" fontId="1" fillId="6" borderId="1" xfId="0" applyFont="1" applyFill="1" applyBorder="1" applyAlignment="1" applyProtection="1">
      <alignment vertical="center" wrapText="1"/>
      <protection hidden="1"/>
    </xf>
    <xf numFmtId="9" fontId="1" fillId="6" borderId="1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176" fontId="3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9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9" fontId="1" fillId="0" borderId="0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176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58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176" fontId="1" fillId="0" borderId="0" xfId="0" applyNumberFormat="1" applyFont="1" applyFill="1" applyBorder="1" applyAlignment="1" applyProtection="1">
      <alignment vertical="center" wrapText="1"/>
      <protection locked="0"/>
    </xf>
    <xf numFmtId="0" fontId="1" fillId="3" borderId="0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Border="1" applyProtection="1">
      <alignment vertical="center"/>
      <protection locked="0" hidden="1"/>
    </xf>
    <xf numFmtId="0" fontId="2" fillId="5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176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176" fontId="7" fillId="2" borderId="0" xfId="0" applyNumberFormat="1" applyFont="1" applyFill="1" applyBorder="1" applyAlignment="1" applyProtection="1">
      <alignment horizontal="center" vertical="center" wrapText="1"/>
      <protection hidden="1"/>
    </xf>
    <xf numFmtId="176" fontId="7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" fillId="6" borderId="1" xfId="0" applyNumberFormat="1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horizontal="center" vertical="center" wrapText="1"/>
      <protection hidden="1"/>
    </xf>
    <xf numFmtId="0" fontId="3" fillId="0" borderId="0" xfId="0" applyNumberFormat="1" applyFont="1" applyFill="1" applyBorder="1" applyAlignment="1" applyProtection="1">
      <alignment horizontal="center" vertical="center" wrapText="1"/>
      <protection hidden="1"/>
    </xf>
    <xf numFmtId="176" fontId="1" fillId="0" borderId="0" xfId="0" applyNumberFormat="1" applyFont="1" applyFill="1" applyBorder="1" applyAlignment="1" applyProtection="1">
      <alignment vertical="center" wrapText="1"/>
      <protection hidden="1"/>
    </xf>
    <xf numFmtId="0" fontId="1" fillId="0" borderId="0" xfId="0" applyFont="1" applyFill="1" applyBorder="1" applyAlignment="1" applyProtection="1">
      <alignment vertical="center" wrapText="1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7" fillId="3" borderId="0" xfId="0" applyNumberFormat="1" applyFont="1" applyFill="1" applyAlignment="1" applyProtection="1">
      <alignment horizontal="center" vertical="center"/>
      <protection hidden="1"/>
    </xf>
    <xf numFmtId="0" fontId="7" fillId="4" borderId="4" xfId="0" applyNumberFormat="1" applyFont="1" applyFill="1" applyBorder="1" applyAlignment="1" applyProtection="1">
      <alignment horizontal="center" vertical="center" wrapText="1"/>
      <protection hidden="1"/>
    </xf>
    <xf numFmtId="176" fontId="7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1" fillId="0" borderId="0" xfId="0" applyNumberFormat="1" applyFont="1" applyFill="1" applyBorder="1" applyAlignment="1" applyProtection="1">
      <alignment vertical="center" wrapText="1"/>
      <protection hidden="1"/>
    </xf>
    <xf numFmtId="0" fontId="7" fillId="3" borderId="2" xfId="0" applyNumberFormat="1" applyFont="1" applyFill="1" applyBorder="1" applyAlignment="1" applyProtection="1">
      <alignment horizontal="center" vertical="center"/>
      <protection hidden="1"/>
    </xf>
    <xf numFmtId="176" fontId="7" fillId="3" borderId="0" xfId="0" applyNumberFormat="1" applyFont="1" applyFill="1" applyAlignment="1" applyProtection="1">
      <alignment horizontal="center" vertical="center"/>
      <protection hidden="1"/>
    </xf>
    <xf numFmtId="0" fontId="3" fillId="3" borderId="0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9F9F9"/>
        </patternFill>
      </fill>
      <border>
        <left style="thin">
          <color rgb="FF404953"/>
        </left>
        <right style="thin">
          <color rgb="FF404953"/>
        </right>
        <top style="thin">
          <color rgb="FF404953"/>
        </top>
        <bottom style="thin">
          <color rgb="FF404953"/>
        </bottom>
      </border>
    </dxf>
  </dxfs>
  <tableStyles count="0" defaultTableStyle="TableStyleMedium2" defaultPivotStyle="PivotStyleLight16"/>
  <colors>
    <mruColors>
      <color rgb="0086939C"/>
      <color rgb="00949FA8"/>
      <color rgb="00A4AEB6"/>
      <color rgb="00B7BFC6"/>
      <color rgb="00C5CCD1"/>
      <color rgb="00F9F9F9"/>
      <color rgb="0047B0B8"/>
      <color rgb="00FF6B6B"/>
      <color rgb="00404953"/>
      <color rgb="003F495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altLang="en-US" b="1">
                <a:solidFill>
                  <a:schemeClr val="bg1"/>
                </a:solidFill>
              </a:rPr>
              <a:t>ProgressPlan管理</a:t>
            </a:r>
            <a:endParaRPr lang="en-US" altLang="zh-CN" b="1">
              <a:solidFill>
                <a:schemeClr val="bg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792215226101889"/>
          <c:y val="0.19172436531487"/>
          <c:w val="0.878992558672009"/>
          <c:h val="0.654137817342565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" "</c:f>
              <c:strCache>
                <c:ptCount val="1"/>
                <c:pt idx="0">
                  <c:v> 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[0]!X轴</c:f>
              <c:strCache>
                <c:ptCount val="6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</c:strCache>
            </c:strRef>
          </c:cat>
          <c:val>
            <c:numRef>
              <c:f>[0]!辅助</c:f>
              <c:numCache>
                <c:formatCode>General</c:formatCode>
                <c:ptCount val="6"/>
                <c:pt idx="0">
                  <c:v>0</c:v>
                </c:pt>
                <c:pt idx="1">
                  <c:v>14</c:v>
                </c:pt>
                <c:pt idx="2">
                  <c:v>16</c:v>
                </c:pt>
                <c:pt idx="3">
                  <c:v>16</c:v>
                </c:pt>
                <c:pt idx="4">
                  <c:v>1</c:v>
                </c:pt>
                <c:pt idx="5">
                  <c:v>62</c:v>
                </c:pt>
              </c:numCache>
            </c:numRef>
          </c:val>
        </c:ser>
        <c:ser>
          <c:idx val="5"/>
          <c:order val="1"/>
          <c:tx>
            <c:strRef>
              <c:f>Project管理!$R$1</c:f>
              <c:strCache>
                <c:ptCount val="1"/>
                <c:pt idx="0">
                  <c:v>Days Elapsed</c:v>
                </c:pt>
              </c:strCache>
            </c:strRef>
          </c:tx>
          <c:spPr>
            <a:solidFill>
              <a:srgbClr val="47B0B8"/>
            </a:solidFill>
            <a:ln w="19050">
              <a:noFill/>
            </a:ln>
            <a:effectLst/>
          </c:spPr>
          <c:invertIfNegative val="0"/>
          <c:dLbls>
            <c:delete val="1"/>
          </c:dLbls>
          <c:cat>
            <c:strRef>
              <c:f>[0]!X轴</c:f>
              <c:strCache>
                <c:ptCount val="6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</c:strCache>
            </c:strRef>
          </c:cat>
          <c:val>
            <c:numRef>
              <c:f>[0]!Completed</c:f>
              <c:numCache>
                <c:formatCode>General</c:formatCode>
                <c:ptCount val="6"/>
                <c:pt idx="0">
                  <c:v>55</c:v>
                </c:pt>
                <c:pt idx="1">
                  <c:v>36</c:v>
                </c:pt>
                <c:pt idx="2">
                  <c:v>38</c:v>
                </c:pt>
                <c:pt idx="3">
                  <c:v>43.9035069444435</c:v>
                </c:pt>
                <c:pt idx="4">
                  <c:v>58.9035069444435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Project管理!$R$2</c:f>
              <c:strCache>
                <c:ptCount val="1"/>
                <c:pt idx="0">
                  <c:v>Remaining Days</c:v>
                </c:pt>
              </c:strCache>
            </c:strRef>
          </c:tx>
          <c:spPr>
            <a:solidFill>
              <a:srgbClr val="FF6B6B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[0]!X轴</c:f>
              <c:strCache>
                <c:ptCount val="6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</c:strCache>
            </c:strRef>
          </c:cat>
          <c:val>
            <c:numRef>
              <c:f>[0]!Pending</c:f>
              <c:numCache>
                <c:formatCode>General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26.0964930555565</c:v>
                </c:pt>
                <c:pt idx="5">
                  <c:v>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0"/>
        <c:overlap val="100"/>
        <c:axId val="74697215"/>
        <c:axId val="10770463"/>
      </c:barChart>
      <c:scatterChart>
        <c:scatterStyle val="line"/>
        <c:varyColors val="0"/>
        <c:ser>
          <c:idx val="3"/>
          <c:order val="3"/>
          <c:tx>
            <c:strRef>
              <c:f>"今日"</c:f>
              <c:strCache>
                <c:ptCount val="1"/>
                <c:pt idx="0">
                  <c:v>今日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>
              <a:glow rad="101600">
                <a:schemeClr val="accent4">
                  <a:satMod val="175000"/>
                  <a:alpha val="40000"/>
                </a:schemeClr>
              </a:glow>
            </a:effectLst>
          </c:spPr>
          <c:marker>
            <c:symbol val="none"/>
          </c:marker>
          <c:dLbls>
            <c:delete val="1"/>
          </c:dLbls>
          <c:xVal>
            <c:numRef>
              <c:f>[0]!今日X</c:f>
              <c:numCache>
                <c:formatCode>General</c:formatCode>
                <c:ptCount val="2"/>
                <c:pt idx="0">
                  <c:v>59.9035069444435</c:v>
                </c:pt>
                <c:pt idx="1">
                  <c:v>59.9035069444435</c:v>
                </c:pt>
              </c:numCache>
            </c:numRef>
          </c:xVal>
          <c:yVal>
            <c:numRef>
              <c:f>[0]!今日Y</c:f>
              <c:numCache>
                <c:formatCode>General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"辅助"</c:f>
              <c:strCache>
                <c:ptCount val="1"/>
                <c:pt idx="0">
                  <c:v>辅助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elete val="1"/>
          </c:dLbls>
          <c:xVal>
            <c:numRef>
              <c:f>[0]!辅助X</c:f>
              <c:numCache>
                <c:formatCode>General</c:formatCode>
                <c:ptCount val="1"/>
                <c:pt idx="0">
                  <c:v>93</c:v>
                </c:pt>
              </c:numCache>
            </c:numRef>
          </c:xVal>
          <c:yVal>
            <c:numRef>
              <c:f>[0]!辅助Y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0"/>
          <c:order val="5"/>
          <c:tx>
            <c:strRef>
              <c:f>"Date"</c:f>
              <c:strCache>
                <c:ptCount val="1"/>
                <c:pt idx="0">
                  <c:v>Date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/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[0]!DateX</c:f>
              <c:numCache>
                <c:formatCode>General</c:formatCode>
                <c:ptCount val="10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51</c:v>
                </c:pt>
                <c:pt idx="6">
                  <c:v>61</c:v>
                </c:pt>
                <c:pt idx="7">
                  <c:v>71</c:v>
                </c:pt>
                <c:pt idx="8">
                  <c:v>81</c:v>
                </c:pt>
                <c:pt idx="9">
                  <c:v>92</c:v>
                </c:pt>
              </c:numCache>
            </c:numRef>
          </c:xVal>
          <c:yVal>
            <c:numRef>
              <c:f>[0]!DateY</c:f>
              <c:numCache>
                <c:formatCode>General</c:formatCode>
                <c:ptCount val="1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Project管理!$AQ$5:$AQ$14</c15:f>
                <c15:dlblRangeCache>
                  <c:ptCount val="10"/>
                  <c:pt idx="0">
                    <c:v>2019/7/1</c:v>
                  </c:pt>
                  <c:pt idx="1">
                    <c:v>2019/7/10</c:v>
                  </c:pt>
                  <c:pt idx="2">
                    <c:v>2019/7/20</c:v>
                  </c:pt>
                  <c:pt idx="3">
                    <c:v>2019/7/31</c:v>
                  </c:pt>
                  <c:pt idx="4">
                    <c:v>2019/8/10</c:v>
                  </c:pt>
                  <c:pt idx="5">
                    <c:v>2019/8/20</c:v>
                  </c:pt>
                  <c:pt idx="6">
                    <c:v>2019/8/31</c:v>
                  </c:pt>
                  <c:pt idx="7">
                    <c:v>2019/9/10</c:v>
                  </c:pt>
                  <c:pt idx="8">
                    <c:v>2019/9/20</c:v>
                  </c:pt>
                  <c:pt idx="9">
                    <c:v>2019/10/1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689430"/>
        <c:axId val="899311476"/>
      </c:scatterChart>
      <c:catAx>
        <c:axId val="74697215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10770463"/>
        <c:crosses val="autoZero"/>
        <c:auto val="1"/>
        <c:lblAlgn val="ctr"/>
        <c:lblOffset val="100"/>
        <c:noMultiLvlLbl val="0"/>
      </c:catAx>
      <c:valAx>
        <c:axId val="10770463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74697215"/>
        <c:crosses val="autoZero"/>
        <c:crossBetween val="between"/>
      </c:valAx>
      <c:valAx>
        <c:axId val="5968943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899311476"/>
        <c:crosses val="max"/>
        <c:crossBetween val="midCat"/>
      </c:valAx>
      <c:valAx>
        <c:axId val="899311476"/>
        <c:scaling>
          <c:orientation val="minMax"/>
          <c:max val="5"/>
        </c:scaling>
        <c:delete val="1"/>
        <c:axPos val="r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59689430"/>
        <c:crosses val="max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egendEntry>
        <c:idx val="4"/>
        <c:delete val="1"/>
      </c:legendEntry>
      <c:legendEntry>
        <c:idx val="5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</a:p>
      </c:txPr>
    </c:legend>
    <c:plotVisOnly val="0"/>
    <c:dispBlanksAs val="gap"/>
    <c:showDLblsOverMax val="0"/>
  </c:chart>
  <c:spPr>
    <a:solidFill>
      <a:srgbClr val="404953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x="16" fmlaLink="$P$2" fmlaRange="$Q$1:$Q$2" noThreeD="1" page="10" sel="2" val="0"/>
</file>

<file path=xl/ctrlProps/ctrlProp2.xml><?xml version="1.0" encoding="utf-8"?>
<formControlPr xmlns="http://schemas.microsoft.com/office/spreadsheetml/2009/9/main" objectType="Radio" checked="Checked" firstButton="1" fmlaLink="$P$1" val="0"/>
</file>

<file path=xl/ctrlProps/ctrlProp3.xml><?xml version="1.0" encoding="utf-8"?>
<formControlPr xmlns="http://schemas.microsoft.com/office/spreadsheetml/2009/9/main" objectType="Radio" val="0"/>
</file>

<file path=xl/ctrlProps/ctrlProp4.xml><?xml version="1.0" encoding="utf-8"?>
<formControlPr xmlns="http://schemas.microsoft.com/office/spreadsheetml/2009/9/main" objectType="Radio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61595</xdr:colOff>
      <xdr:row>2</xdr:row>
      <xdr:rowOff>29845</xdr:rowOff>
    </xdr:from>
    <xdr:to>
      <xdr:col>9</xdr:col>
      <xdr:colOff>1228090</xdr:colOff>
      <xdr:row>2</xdr:row>
      <xdr:rowOff>4248150</xdr:rowOff>
    </xdr:to>
    <xdr:grpSp>
      <xdr:nvGrpSpPr>
        <xdr:cNvPr id="2" name="组合 1"/>
        <xdr:cNvGrpSpPr/>
      </xdr:nvGrpSpPr>
      <xdr:grpSpPr>
        <a:xfrm>
          <a:off x="163195" y="474345"/>
          <a:ext cx="9989820" cy="4218305"/>
          <a:chOff x="247" y="8780"/>
          <a:chExt cx="15742" cy="6074"/>
        </a:xfrm>
      </xdr:grpSpPr>
      <xdr:graphicFrame>
        <xdr:nvGraphicFramePr>
          <xdr:cNvPr id="7" name="图表 6"/>
          <xdr:cNvGraphicFramePr/>
        </xdr:nvGraphicFramePr>
        <xdr:xfrm>
          <a:off x="247" y="8780"/>
          <a:ext cx="15742" cy="607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96" name="组合 95"/>
          <xdr:cNvGrpSpPr/>
        </xdr:nvGrpSpPr>
        <xdr:grpSpPr>
          <a:xfrm>
            <a:off x="495" y="9012"/>
            <a:ext cx="4915" cy="341"/>
            <a:chOff x="492" y="3839"/>
            <a:chExt cx="4917" cy="334"/>
          </a:xfrm>
        </xdr:grpSpPr>
        <mc:AlternateContent xmlns:mc="http://schemas.openxmlformats.org/markup-compatibility/2006">
          <mc:Choice xmlns:a14="http://schemas.microsoft.com/office/drawing/2010/main" Requires="a14">
            <xdr:sp>
              <xdr:nvSpPr>
                <xdr:cNvPr id="1025" name="Drop Down 1" hidden="1">
                  <a:extLst>
                    <a:ext uri="{63B3BB69-23CF-44E3-9099-C40C66FF867C}">
                      <a14:compatExt spid="_x0000_s1025"/>
                    </a:ext>
                  </a:extLst>
                </xdr:cNvPr>
                <xdr:cNvSpPr/>
              </xdr:nvSpPr>
              <xdr:spPr>
                <a:xfrm>
                  <a:off x="492" y="3842"/>
                  <a:ext cx="1532" cy="330"/>
                </a:xfrm>
                <a:prstGeom prst="rect">
                  <a:avLst/>
                </a:prstGeom>
              </xdr:spPr>
            </xdr:sp>
          </mc:Choice>
          <mc:Fallback/>
        </mc:AlternateContent>
        <mc:AlternateContent xmlns:mc="http://schemas.openxmlformats.org/markup-compatibility/2006">
          <mc:Choice xmlns:a14="http://schemas.microsoft.com/office/drawing/2010/main" Requires="a14">
            <xdr:sp>
              <xdr:nvSpPr>
                <xdr:cNvPr id="1026" name="Option Button 2" hidden="1">
                  <a:extLst>
                    <a:ext uri="{63B3BB69-23CF-44E3-9099-C40C66FF867C}">
                      <a14:compatExt spid="_x0000_s1026"/>
                    </a:ext>
                  </a:extLst>
                </xdr:cNvPr>
                <xdr:cNvSpPr/>
              </xdr:nvSpPr>
              <xdr:spPr>
                <a:xfrm>
                  <a:off x="2102" y="3839"/>
                  <a:ext cx="1174" cy="334"/>
                </a:xfrm>
                <a:prstGeom prst="rect">
                  <a:avLst/>
                </a:prstGeom>
              </xdr:spPr>
              <xdr:txBody>
                <a:bodyPr wrap="square" anchor="ctr" upright="1">
                  <a:noAutofit/>
                </a:bodyPr>
                <a:p>
                  <a:pPr algn="l" rtl="0"/>
                  <a:r>
                    <a:rPr lang="zh-CN" altLang="en-US" sz="90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  <a:sym typeface="宋体" panose="02010600030101010101" pitchFamily="7" charset="-122"/>
                    </a:rPr>
                    <a:t>全部Plan</a:t>
                  </a:r>
                  <a:endPara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endParaRPr>
                </a:p>
              </xdr:txBody>
            </xdr:sp>
          </mc:Choice>
          <mc:Fallback/>
        </mc:AlternateContent>
        <mc:AlternateContent xmlns:mc="http://schemas.openxmlformats.org/markup-compatibility/2006">
          <mc:Choice xmlns:a14="http://schemas.microsoft.com/office/drawing/2010/main" Requires="a14">
            <xdr:sp>
              <xdr:nvSpPr>
                <xdr:cNvPr id="1028" name="Option Button 4" hidden="1">
                  <a:extLst>
                    <a:ext uri="{63B3BB69-23CF-44E3-9099-C40C66FF867C}">
                      <a14:compatExt spid="_x0000_s1028"/>
                    </a:ext>
                  </a:extLst>
                </xdr:cNvPr>
                <xdr:cNvSpPr/>
              </xdr:nvSpPr>
              <xdr:spPr>
                <a:xfrm>
                  <a:off x="3263" y="3839"/>
                  <a:ext cx="1177" cy="335"/>
                </a:xfrm>
                <a:prstGeom prst="rect">
                  <a:avLst/>
                </a:prstGeom>
              </xdr:spPr>
              <xdr:txBody>
                <a:bodyPr wrap="square" anchor="ctr" upright="1">
                  <a:no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 rtl="0"/>
                  <a:r>
                    <a:rPr lang="zh-CN" altLang="en-US" sz="90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  <a:sym typeface="宋体" panose="02010600030101010101" pitchFamily="7" charset="-122"/>
                    </a:rPr>
                    <a:t>执行Medium</a:t>
                  </a:r>
                  <a:endPara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endParaRPr>
                </a:p>
              </xdr:txBody>
            </xdr:sp>
          </mc:Choice>
          <mc:Fallback/>
        </mc:AlternateContent>
        <mc:AlternateContent xmlns:mc="http://schemas.openxmlformats.org/markup-compatibility/2006">
          <mc:Choice xmlns:a14="http://schemas.microsoft.com/office/drawing/2010/main" Requires="a14">
            <xdr:sp>
              <xdr:nvSpPr>
                <xdr:cNvPr id="1029" name="Option Button 5" hidden="1">
                  <a:extLst>
                    <a:ext uri="{63B3BB69-23CF-44E3-9099-C40C66FF867C}">
                      <a14:compatExt spid="_x0000_s1029"/>
                    </a:ext>
                  </a:extLst>
                </xdr:cNvPr>
                <xdr:cNvSpPr/>
              </xdr:nvSpPr>
              <xdr:spPr>
                <a:xfrm>
                  <a:off x="4235" y="3839"/>
                  <a:ext cx="1174" cy="335"/>
                </a:xfrm>
                <a:prstGeom prst="rect">
                  <a:avLst/>
                </a:prstGeom>
              </xdr:spPr>
              <xdr:txBody>
                <a:bodyPr wrap="square" anchor="ctr" upright="1">
                  <a:noAutofit/>
                </a:bodyPr>
                <a:lstStyle>
                  <a:defPPr>
                    <a:defRPr lang="zh-CN"/>
                  </a:defPPr>
                  <a:lvl1pPr marL="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1pPr>
                  <a:lvl2pPr marL="457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2pPr>
                  <a:lvl3pPr marL="914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3pPr>
                  <a:lvl4pPr marL="1371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4pPr>
                  <a:lvl5pPr marL="18288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1100"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 rtl="0"/>
                  <a:r>
                    <a:rPr lang="zh-CN" altLang="en-US" sz="900">
                      <a:solidFill>
                        <a:srgbClr val="000000"/>
                      </a:solidFill>
                      <a:latin typeface="宋体" panose="02010600030101010101" pitchFamily="7" charset="-122"/>
                      <a:ea typeface="宋体" panose="02010600030101010101" pitchFamily="7" charset="-122"/>
                      <a:cs typeface="宋体" panose="02010600030101010101" pitchFamily="7" charset="-122"/>
                      <a:sym typeface="宋体" panose="02010600030101010101" pitchFamily="7" charset="-122"/>
                    </a:rPr>
                    <a:t>Not Started</a:t>
                  </a:r>
                  <a:endPara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endParaRPr>
                </a:p>
              </xdr:txBody>
            </xdr:sp>
          </mc:Choice>
          <mc:Fallback/>
        </mc:AlternateContent>
      </xdr:grp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202"/>
  <sheetViews>
    <sheetView showGridLines="0" tabSelected="1" zoomScale="90" zoomScaleNormal="90" topLeftCell="A4" workbookViewId="0">
      <selection activeCell="H4" sqref="H4"/>
    </sheetView>
  </sheetViews>
  <sheetFormatPr defaultColWidth="9" defaultRowHeight="13.5"/>
  <cols>
    <col min="1" max="1" width="1.33333333333333" style="2" customWidth="1"/>
    <col min="2" max="2" width="0.825" style="2" customWidth="1"/>
    <col min="3" max="3" width="6.09166666666667" style="3" customWidth="1"/>
    <col min="4" max="4" width="22.75" style="4" customWidth="1"/>
    <col min="5" max="5" width="18" style="5" customWidth="1"/>
    <col min="6" max="6" width="16.75" style="5" customWidth="1"/>
    <col min="7" max="7" width="17.375" style="4" customWidth="1"/>
    <col min="8" max="8" width="17" style="6" customWidth="1"/>
    <col min="9" max="9" width="17" style="7" customWidth="1"/>
    <col min="10" max="10" width="16.25" style="4" customWidth="1"/>
    <col min="11" max="11" width="0.833333333333333" style="4" customWidth="1"/>
    <col min="12" max="12" width="1.33333333333333" style="4" customWidth="1"/>
    <col min="13" max="15" width="16.25" style="8" hidden="1" customWidth="1"/>
    <col min="16" max="16" width="9" style="9" hidden="1" customWidth="1"/>
    <col min="17" max="17" width="13.5" style="9" hidden="1" customWidth="1"/>
    <col min="18" max="18" width="12.5" style="9" hidden="1" customWidth="1"/>
    <col min="19" max="20" width="12.625" style="9" hidden="1" customWidth="1"/>
    <col min="21" max="21" width="12.625" style="10" hidden="1" customWidth="1"/>
    <col min="22" max="22" width="10.625" style="11" hidden="1" customWidth="1"/>
    <col min="23" max="23" width="10.375" style="9" hidden="1" customWidth="1"/>
    <col min="24" max="24" width="12.75" style="9" hidden="1" customWidth="1"/>
    <col min="25" max="25" width="11.525" style="11" hidden="1" customWidth="1"/>
    <col min="26" max="26" width="15.1333333333333" style="9" hidden="1" customWidth="1"/>
    <col min="27" max="27" width="13.3333333333333" style="9" hidden="1" customWidth="1"/>
    <col min="28" max="28" width="11.6666666666667" style="9" hidden="1" customWidth="1"/>
    <col min="29" max="29" width="12.625" style="9" hidden="1" customWidth="1"/>
    <col min="30" max="30" width="10.375" style="9" hidden="1" customWidth="1"/>
    <col min="31" max="32" width="9" style="9" hidden="1" customWidth="1"/>
    <col min="33" max="33" width="11.5" style="10" hidden="1" customWidth="1"/>
    <col min="34" max="34" width="10.275" style="9" hidden="1" customWidth="1"/>
    <col min="35" max="35" width="13.0583333333333" style="9" hidden="1" customWidth="1"/>
    <col min="36" max="37" width="9" style="9" hidden="1" customWidth="1"/>
    <col min="38" max="38" width="13.75" style="9" hidden="1" customWidth="1"/>
    <col min="39" max="41" width="9" style="9" hidden="1" customWidth="1"/>
    <col min="42" max="42" width="10.375" style="10" hidden="1" customWidth="1"/>
    <col min="43" max="43" width="11" style="10" hidden="1" customWidth="1"/>
    <col min="44" max="44" width="9" style="9" hidden="1" customWidth="1"/>
    <col min="45" max="16382" width="9" style="2"/>
    <col min="16383" max="16384" width="9" style="12"/>
  </cols>
  <sheetData>
    <row r="1" ht="8" customHeight="1" spans="1:18">
      <c r="A1" s="13"/>
      <c r="B1" s="14"/>
      <c r="C1" s="15"/>
      <c r="D1" s="16"/>
      <c r="E1" s="17"/>
      <c r="F1" s="17"/>
      <c r="G1" s="16"/>
      <c r="H1" s="18"/>
      <c r="I1" s="45"/>
      <c r="J1" s="16"/>
      <c r="K1" s="16"/>
      <c r="L1" s="16"/>
      <c r="P1" s="46">
        <v>1</v>
      </c>
      <c r="Q1" s="9" t="s">
        <v>0</v>
      </c>
      <c r="R1" s="9" t="str">
        <f>IF($P$2=1,$P$4,$Q$4)</f>
        <v>Days Elapsed</v>
      </c>
    </row>
    <row r="2" ht="27" customHeight="1" spans="1:18">
      <c r="A2" s="14"/>
      <c r="B2" s="19"/>
      <c r="C2" s="20" t="s">
        <v>1</v>
      </c>
      <c r="D2" s="20"/>
      <c r="E2" s="21"/>
      <c r="F2" s="21"/>
      <c r="G2" s="20"/>
      <c r="H2" s="22"/>
      <c r="I2" s="47"/>
      <c r="J2" s="20"/>
      <c r="K2" s="48"/>
      <c r="L2" s="16"/>
      <c r="P2" s="46">
        <v>2</v>
      </c>
      <c r="Q2" s="9" t="s">
        <v>2</v>
      </c>
      <c r="R2" s="9" t="str">
        <f>IF($P$2=1,$R$4,$S$4)</f>
        <v>Remaining Days</v>
      </c>
    </row>
    <row r="3" ht="339" customHeight="1" spans="1:42">
      <c r="A3" s="14"/>
      <c r="B3" s="23"/>
      <c r="C3" s="24"/>
      <c r="D3" s="24"/>
      <c r="E3" s="25"/>
      <c r="F3" s="25"/>
      <c r="G3" s="24"/>
      <c r="H3" s="26"/>
      <c r="I3" s="49"/>
      <c r="J3" s="24"/>
      <c r="K3" s="50"/>
      <c r="L3" s="27"/>
      <c r="M3" s="51" t="s">
        <v>3</v>
      </c>
      <c r="N3" s="52"/>
      <c r="O3" s="53"/>
      <c r="P3" s="54" t="s">
        <v>4</v>
      </c>
      <c r="Q3" s="60"/>
      <c r="R3" s="60"/>
      <c r="S3" s="60"/>
      <c r="T3" s="60"/>
      <c r="U3" s="60"/>
      <c r="V3" s="61"/>
      <c r="W3" s="60"/>
      <c r="X3" s="60"/>
      <c r="Y3" s="66" t="s">
        <v>5</v>
      </c>
      <c r="Z3" s="60"/>
      <c r="AA3" s="60"/>
      <c r="AB3" s="60"/>
      <c r="AC3" s="60"/>
      <c r="AD3" s="60"/>
      <c r="AE3" s="61"/>
      <c r="AF3" s="60"/>
      <c r="AG3" s="67"/>
      <c r="AH3" s="66" t="s">
        <v>6</v>
      </c>
      <c r="AI3" s="60"/>
      <c r="AJ3" s="60"/>
      <c r="AK3" s="60"/>
      <c r="AL3" s="60"/>
      <c r="AM3" s="60"/>
      <c r="AN3" s="61"/>
      <c r="AO3" s="60"/>
      <c r="AP3" s="67"/>
    </row>
    <row r="4" s="1" customFormat="1" ht="27" customHeight="1" spans="1:44">
      <c r="A4" s="27"/>
      <c r="C4" s="28" t="s">
        <v>7</v>
      </c>
      <c r="D4" s="28" t="s">
        <v>8</v>
      </c>
      <c r="E4" s="29" t="s">
        <v>9</v>
      </c>
      <c r="F4" s="29" t="s">
        <v>10</v>
      </c>
      <c r="G4" s="30" t="s">
        <v>11</v>
      </c>
      <c r="H4" s="31" t="s">
        <v>12</v>
      </c>
      <c r="I4" s="55" t="s">
        <v>13</v>
      </c>
      <c r="J4" s="30" t="s">
        <v>14</v>
      </c>
      <c r="L4" s="27"/>
      <c r="M4" s="56" t="s">
        <v>15</v>
      </c>
      <c r="N4" s="56" t="s">
        <v>16</v>
      </c>
      <c r="O4" s="56" t="s">
        <v>17</v>
      </c>
      <c r="P4" s="56" t="s">
        <v>18</v>
      </c>
      <c r="Q4" s="56" t="str">
        <f>$I$4</f>
        <v>Days Elapsed</v>
      </c>
      <c r="R4" s="56" t="s">
        <v>19</v>
      </c>
      <c r="S4" s="56" t="str">
        <f>$J$4</f>
        <v>Remaining Days</v>
      </c>
      <c r="T4" s="56" t="s">
        <v>3</v>
      </c>
      <c r="U4" s="56"/>
      <c r="V4" s="62" t="s">
        <v>20</v>
      </c>
      <c r="W4" s="56" t="s">
        <v>21</v>
      </c>
      <c r="X4" s="63" t="s">
        <v>22</v>
      </c>
      <c r="Y4" s="62" t="s">
        <v>18</v>
      </c>
      <c r="Z4" s="56" t="str">
        <f>$I$4</f>
        <v>Days Elapsed</v>
      </c>
      <c r="AA4" s="56" t="s">
        <v>19</v>
      </c>
      <c r="AB4" s="56" t="str">
        <f>$J$4</f>
        <v>Remaining Days</v>
      </c>
      <c r="AC4" s="56" t="s">
        <v>3</v>
      </c>
      <c r="AD4" s="56"/>
      <c r="AE4" s="62" t="s">
        <v>20</v>
      </c>
      <c r="AF4" s="56" t="s">
        <v>21</v>
      </c>
      <c r="AG4" s="63" t="s">
        <v>22</v>
      </c>
      <c r="AH4" s="62" t="s">
        <v>18</v>
      </c>
      <c r="AI4" s="56" t="str">
        <f>$I$4</f>
        <v>Days Elapsed</v>
      </c>
      <c r="AJ4" s="56" t="s">
        <v>19</v>
      </c>
      <c r="AK4" s="56" t="str">
        <f>$J$4</f>
        <v>Remaining Days</v>
      </c>
      <c r="AL4" s="56" t="s">
        <v>3</v>
      </c>
      <c r="AM4" s="56"/>
      <c r="AN4" s="62" t="s">
        <v>20</v>
      </c>
      <c r="AO4" s="56" t="s">
        <v>21</v>
      </c>
      <c r="AP4" s="63" t="s">
        <v>22</v>
      </c>
      <c r="AQ4" s="63" t="s">
        <v>23</v>
      </c>
      <c r="AR4" s="63" t="s">
        <v>24</v>
      </c>
    </row>
    <row r="5" s="1" customFormat="1" customHeight="1" spans="1:44">
      <c r="A5" s="27"/>
      <c r="C5" s="32">
        <v>1</v>
      </c>
      <c r="D5" s="33" t="s">
        <v>25</v>
      </c>
      <c r="E5" s="34">
        <v>43647</v>
      </c>
      <c r="F5" s="34">
        <v>43702</v>
      </c>
      <c r="G5" s="35">
        <f t="shared" ref="G5:G10" si="0">IF(OR($E5="",$F5="")=TRUE(),"",$F5-$E5+1)</f>
        <v>56</v>
      </c>
      <c r="H5" s="36">
        <v>1</v>
      </c>
      <c r="I5" s="57">
        <f ca="1" t="shared" ref="I5:I10" si="1">IF(OR($E5="",$F5="")=TRUE(),"",IF(TODAY()&lt;$E5,"Not Started",IF(TODAY()&lt;=$F5,TODAY()-$E5,$G5)))</f>
        <v>56</v>
      </c>
      <c r="J5" s="35" t="str">
        <f ca="1" t="shared" ref="J5:J10" si="2">IF(OR($E5="",$F5="")=TRUE(),"",IF(TODAY()&lt;$E5,$G5,IF(TODAY()&lt;=$F5,$G5-$I5,"Finished")))</f>
        <v>Finished</v>
      </c>
      <c r="L5" s="27"/>
      <c r="M5" s="58">
        <f>IF($E5="",NA(),$E5)</f>
        <v>43647</v>
      </c>
      <c r="N5" s="58">
        <f ca="1" t="array" ref="N5">IFERROR(INDIRECT("$e$"&amp;SMALL(IF(TODAY()&gt;=$E$5:INDIRECT("$E$"&amp;COUNTIF($D$5:$D$201,"&lt;&gt;"&amp;"")+4),IF(TODAY()&lt;=$F$5:INDIRECT("$f$"&amp;COUNTIF($D$5:$D$201,"&lt;&gt;"&amp;"")+4),ROW($E$5:INDIRECT("$E$"&amp;COUNTIF($D$5:$D$201,"&lt;&gt;"&amp;"")+4)))),ROW($A1))),NA())</f>
        <v>43663</v>
      </c>
      <c r="O5" s="58">
        <f ca="1" t="array" ref="O5">IFERROR(INDIRECT("$e$"&amp;SMALL(IF(TODAY()&lt;$E$5:INDIRECT("$E$"&amp;COUNTIF($D$5:$D$201,"&lt;&gt;"&amp;"")+4),ROW($E$5:INDIRECT("$E$"&amp;COUNTIF($D$5:$D$201,"&lt;&gt;"&amp;"")+4))),ROW($A1))),NA())</f>
        <v>43709</v>
      </c>
      <c r="P5" s="59">
        <f>IFERROR($H5*($G5-1),NA())</f>
        <v>55</v>
      </c>
      <c r="Q5" s="59">
        <f ca="1" t="array" ref="Q5">IF(OR($E5="",$F5="")=TRUE(),NA(),IF(TODAY()&lt;$E5,0,IF(TODAY()&lt;=$F5,NOW()-$E5,$G5-1)))</f>
        <v>55</v>
      </c>
      <c r="R5" s="59" t="e">
        <f t="array" ref="R5">IF(IFERROR($G5-$P5-1,0)&lt;=0,NA(),IFERROR($G5-$P5-1,0))</f>
        <v>#N/A</v>
      </c>
      <c r="S5" s="64" t="e">
        <f ca="1" t="array" ref="S5">IFERROR(IF($G5-$Q5-1&lt;=0,NA(),$G5-$Q5-1),NA())</f>
        <v>#N/A</v>
      </c>
      <c r="T5" s="65">
        <f ca="1">NOW()-$X$16</f>
        <v>59.9035069444435</v>
      </c>
      <c r="U5" s="59">
        <v>0</v>
      </c>
      <c r="V5" s="65">
        <v>0</v>
      </c>
      <c r="W5" s="59">
        <v>5</v>
      </c>
      <c r="X5" s="58">
        <f ca="1">MIN($E$5:INDIRECT("$E$"&amp;COUNTIF($D$5:$D$201,"&lt;&gt;"&amp;"")+4))</f>
        <v>43647</v>
      </c>
      <c r="Y5" s="65">
        <f ca="1" t="array" ref="Y5">IFERROR(INDIRECT("$p$"&amp;SMALL(IF(TODAY()&gt;=$E$5:INDIRECT("$E$"&amp;COUNTIF($D$5:$D$201,"&lt;&gt;"&amp;"")+4),IF(TODAY()&lt;=$F$5:INDIRECT("$f$"&amp;COUNTIF($D$5:$D$201,"&lt;&gt;"&amp;"")+4),ROW($E$5:INDIRECT("$E$"&amp;COUNTIF($D$5:$D$201,"&lt;&gt;"&amp;"")+4)))),ROW($A1))),NA())</f>
        <v>38.7</v>
      </c>
      <c r="Z5" s="59">
        <f ca="1" t="array" ref="Z5">IFERROR(INDIRECT("$q$"&amp;SMALL(IF(TODAY()&gt;=$E$5:INDIRECT("$E$"&amp;COUNTIF($D$5:$D$201,"&lt;&gt;"&amp;"")+4),IF(TODAY()&lt;=$F$5:INDIRECT("$f$"&amp;COUNTIF($D$5:$D$201,"&lt;&gt;"&amp;"")+4),ROW($E$5:INDIRECT("$e$"&amp;COUNTIF($D$5:$D$201,"&lt;&gt;"&amp;"")+4)))),ROW($A1))),NA())</f>
        <v>43.9035069444435</v>
      </c>
      <c r="AA5" s="59">
        <f ca="1" t="array" ref="AA5">IFERROR(INDIRECT("$r$"&amp;SMALL(IF(TODAY()&gt;=$E$5:INDIRECT("$E$"&amp;COUNTIF($D$5:$D$201,"&lt;&gt;"&amp;"")+4),IF(TODAY()&lt;=$F$5:INDIRECT("$f$"&amp;COUNTIF($D$5:$D$201,"&lt;&gt;"&amp;"")+4),ROW($E$5:INDIRECT("$e$"&amp;COUNTIF($D$5:$D$201,"&lt;&gt;"&amp;"")+4)))),ROW($A1))),NA())</f>
        <v>4.3</v>
      </c>
      <c r="AB5" s="59" t="e">
        <f ca="1" t="array" ref="AB5">IFERROR(INDIRECT("$s$"&amp;SMALL(IF(TODAY()&gt;=$E$5:INDIRECT("$E$"&amp;COUNTIF($D$5:$D$201,"&lt;&gt;"&amp;"")+4),IF(TODAY()&lt;=$F$5:INDIRECT("$f$"&amp;COUNTIF($D$5:$D$201,"&lt;&gt;"&amp;"")+4),ROW($E$5:INDIRECT("$e$"&amp;COUNTIF($D$5:$D$201,"&lt;&gt;"&amp;"")+4)))),ROW($A1))),NA())</f>
        <v>#N/A</v>
      </c>
      <c r="AC5" s="59">
        <f ca="1">IFERROR(NOW()-$AG$16,NA())</f>
        <v>58.9035069444435</v>
      </c>
      <c r="AD5" s="59">
        <v>0</v>
      </c>
      <c r="AE5" s="59">
        <v>0</v>
      </c>
      <c r="AF5" s="59">
        <v>5</v>
      </c>
      <c r="AG5" s="58">
        <f ca="1" t="array" ref="AG5">MIN(IF(TODAY()&gt;=$E$5:INDIRECT("$E$"&amp;COUNTIF($D$5:$D$201,"&lt;&gt;"&amp;"")+4),IF(TODAY()&lt;=$F$5:INDIRECT("$f$"&amp;COUNTIF($D$5:$D$201,"&lt;&gt;"&amp;"")+4),$E$5:INDIRECT("$E$"&amp;COUNTIF($D$5:$D$201,"&lt;&gt;"&amp;"")+4))))</f>
        <v>43648</v>
      </c>
      <c r="AH5" s="59">
        <f ca="1" t="array" ref="AH5">IFERROR(INDIRECT("$p$"&amp;SMALL(IF(TODAY()&lt;$E$5:INDIRECT("$E$"&amp;COUNTIF($D$5:$D$201,"&lt;&gt;"&amp;"")+4),ROW($E$5:INDIRECT("$E$"&amp;COUNTIF($D$5:$D$201,"&lt;&gt;"&amp;"")+4))),ROW($A1))),NA())</f>
        <v>0</v>
      </c>
      <c r="AI5" s="59">
        <f ca="1" t="array" ref="AI5">IFERROR(INDIRECT("$Q$"&amp;SMALL(IF(TODAY()&lt;$E$5:INDIRECT("$E$"&amp;COUNTIF($D$5:$D$201,"&lt;&gt;"&amp;"")+4),ROW($E$5:INDIRECT("$E$"&amp;COUNTIF($D$5:$D$201,"&lt;&gt;"&amp;"")+4))),ROW($A1))),NA())</f>
        <v>0</v>
      </c>
      <c r="AJ5" s="59">
        <f ca="1" t="array" ref="AJ5">IFERROR(INDIRECT("$R$"&amp;SMALL(IF(TODAY()&lt;$E$5:INDIRECT("$E$"&amp;COUNTIF($D$5:$D$201,"&lt;&gt;"&amp;"")+4),ROW($E$5:INDIRECT("$E$"&amp;COUNTIF($D$5:$D$201,"&lt;&gt;"&amp;"")+4))),ROW($A1))),NA())</f>
        <v>30</v>
      </c>
      <c r="AK5" s="59">
        <f ca="1" t="array" ref="AK5">IFERROR(INDIRECT("$s$"&amp;SMALL(IF(TODAY()&lt;$E$5:INDIRECT("$E$"&amp;COUNTIF($D$5:$D$201,"&lt;&gt;"&amp;"")+4),ROW($E$5:INDIRECT("$E$"&amp;COUNTIF($D$5:$D$201,"&lt;&gt;"&amp;"")+4))),ROW($A1))),NA())</f>
        <v>30</v>
      </c>
      <c r="AL5" s="59" t="e">
        <f>NA()</f>
        <v>#N/A</v>
      </c>
      <c r="AM5" s="59">
        <v>0</v>
      </c>
      <c r="AN5" s="59">
        <v>0</v>
      </c>
      <c r="AO5" s="59">
        <v>5</v>
      </c>
      <c r="AP5" s="58">
        <f ca="1" t="array" ref="AP5">MIN(IF(TODAY()&lt;$E$5:INDIRECT("$E$"&amp;COUNTIF($D$5:$D$201,"&lt;&gt;"&amp;"")+4),$E$5:INDIRECT("$E$"&amp;COUNTIF($D$5:$D$201,"&lt;&gt;"&amp;"")+4)))</f>
        <v>43709</v>
      </c>
      <c r="AQ5" s="58">
        <f ca="1">OFFSET($X$5,ROW($A1)-1,($P$1-1)*9,1,1)</f>
        <v>43647</v>
      </c>
      <c r="AR5" s="59" t="str">
        <f ca="1" t="array" ref="AR5">IF(AND($D5&lt;&gt;"",$P$1=1),$D5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1))),NA()),IF($P$1=3,IFERROR(INDIRECT("$d$"&amp;SMALL(IF(TODAY()&lt;$E$5:INDIRECT("$E$"&amp;COUNTIF($D$5:$D$201,"&lt;&gt;"&amp;"")+4),ROW($E$5:INDIRECT("$E$"&amp;COUNTIF($D$5:$D$201,"&lt;&gt;"&amp;"")+4))),ROW($A1))),NA()))))</f>
        <v>Project 1</v>
      </c>
    </row>
    <row r="6" s="1" customFormat="1" customHeight="1" spans="1:44">
      <c r="A6" s="27"/>
      <c r="C6" s="32">
        <v>2</v>
      </c>
      <c r="D6" s="33" t="s">
        <v>26</v>
      </c>
      <c r="E6" s="34">
        <v>43661</v>
      </c>
      <c r="F6" s="34">
        <v>43697</v>
      </c>
      <c r="G6" s="35">
        <f t="shared" si="0"/>
        <v>37</v>
      </c>
      <c r="H6" s="36">
        <v>1</v>
      </c>
      <c r="I6" s="57">
        <f ca="1" t="shared" si="1"/>
        <v>37</v>
      </c>
      <c r="J6" s="35" t="str">
        <f ca="1" t="shared" si="2"/>
        <v>Finished</v>
      </c>
      <c r="L6" s="27"/>
      <c r="M6" s="58">
        <f t="shared" ref="M6:M37" si="3">IF($E6="",NA(),$E6)</f>
        <v>43661</v>
      </c>
      <c r="N6" s="58">
        <f ca="1" t="array" ref="N6">IFERROR(INDIRECT("$e$"&amp;SMALL(IF(TODAY()&gt;=$E$5:INDIRECT("$E$"&amp;COUNTIF($D$5:$D$201,"&lt;&gt;"&amp;"")+4),IF(TODAY()&lt;=$F$5:INDIRECT("$f$"&amp;COUNTIF($D$5:$D$201,"&lt;&gt;"&amp;"")+4),ROW($E$5:INDIRECT("$E$"&amp;COUNTIF($D$5:$D$201,"&lt;&gt;"&amp;"")+4)))),ROW($A2))),NA())</f>
        <v>43648</v>
      </c>
      <c r="O6" s="58" t="e">
        <f ca="1" t="array" ref="O6">IFERROR(INDIRECT("$e$"&amp;SMALL(IF(TODAY()&lt;$E$5:INDIRECT("$E$"&amp;COUNTIF($D$5:$D$201,"&lt;&gt;"&amp;"")+4),ROW($E$5:INDIRECT("$E$"&amp;COUNTIF($D$5:$D$201,"&lt;&gt;"&amp;"")+4))),ROW($A2))),NA())</f>
        <v>#N/A</v>
      </c>
      <c r="P6" s="59">
        <f t="shared" ref="P6:P37" si="4">IFERROR($H6*($G6-1),NA())</f>
        <v>36</v>
      </c>
      <c r="Q6" s="59">
        <f ca="1" t="array" ref="Q6">IF(OR($E6="",$F6="")=TRUE(),NA(),IF(TODAY()&lt;$E6,0,IF(TODAY()&lt;=$F6,NOW()-$E6,$G6-1)))</f>
        <v>36</v>
      </c>
      <c r="R6" s="59" t="e">
        <f t="array" ref="R6">IF(IFERROR($G6-$P6-1,0)&lt;=0,NA(),IFERROR($G6-$P6-1,0))</f>
        <v>#N/A</v>
      </c>
      <c r="S6" s="64" t="e">
        <f ca="1" t="array" ref="S6">IFERROR(IF($G6-$Q6-1&lt;=0,NA(),$G6-$Q6-1),NA())</f>
        <v>#N/A</v>
      </c>
      <c r="T6" s="65">
        <f ca="1">NOW()-$X$16</f>
        <v>59.9035069444435</v>
      </c>
      <c r="U6" s="59">
        <v>5</v>
      </c>
      <c r="V6" s="65">
        <f ca="1">INT((MAX($F$5:INDIRECT("$F$"&amp;COUNTIF($D$5:$D$201,"&lt;&gt;"&amp;"")+4))-$X$16)/9*ROW($A1))</f>
        <v>10</v>
      </c>
      <c r="W6" s="59">
        <v>5</v>
      </c>
      <c r="X6" s="58">
        <f ca="1">INT($U$7/9*ROW($A1)+MIN($E$5:INDIRECT("$E$"&amp;COUNTIF($D$5:$D$201,"&lt;&gt;"&amp;"")+4)))-1</f>
        <v>43656</v>
      </c>
      <c r="Y6" s="65">
        <f ca="1" t="array" ref="Y6">IFERROR(INDIRECT("$p$"&amp;SMALL(IF(TODAY()&gt;=$E$5:INDIRECT("$E$"&amp;COUNTIF($D$5:$D$201,"&lt;&gt;"&amp;"")+4),IF(TODAY()&lt;=$F$5:INDIRECT("$f$"&amp;COUNTIF($D$5:$D$201,"&lt;&gt;"&amp;"")+4),ROW($E$5:INDIRECT("$E$"&amp;COUNTIF($D$5:$D$201,"&lt;&gt;"&amp;"")+4)))),ROW($A2))),NA())</f>
        <v>42.5</v>
      </c>
      <c r="Z6" s="59">
        <f ca="1" t="array" ref="Z6">IFERROR(INDIRECT("$q$"&amp;SMALL(IF(TODAY()&gt;=$E$5:INDIRECT("$E$"&amp;COUNTIF($D$5:$D$201,"&lt;&gt;"&amp;"")+4),IF(TODAY()&lt;=$F$5:INDIRECT("$f$"&amp;COUNTIF($D$5:$D$201,"&lt;&gt;"&amp;"")+4),ROW($E$5:INDIRECT("$e$"&amp;COUNTIF($D$5:$D$201,"&lt;&gt;"&amp;"")+4)))),ROW($A2))),NA())</f>
        <v>58.9035069444435</v>
      </c>
      <c r="AA6" s="59">
        <f ca="1" t="array" ref="AA6">IFERROR(INDIRECT("$r$"&amp;SMALL(IF(TODAY()&gt;=$E$5:INDIRECT("$E$"&amp;COUNTIF($D$5:$D$201,"&lt;&gt;"&amp;"")+4),IF(TODAY()&lt;=$F$5:INDIRECT("$f$"&amp;COUNTIF($D$5:$D$201,"&lt;&gt;"&amp;"")+4),ROW($E$5:INDIRECT("$e$"&amp;COUNTIF($D$5:$D$201,"&lt;&gt;"&amp;"")+4)))),ROW($A2))),NA())</f>
        <v>42.5</v>
      </c>
      <c r="AB6" s="59">
        <f ca="1" t="array" ref="AB6">IFERROR(INDIRECT("$s$"&amp;SMALL(IF(TODAY()&gt;=$E$5:INDIRECT("$E$"&amp;COUNTIF($D$5:$D$201,"&lt;&gt;"&amp;"")+4),IF(TODAY()&lt;=$F$5:INDIRECT("$f$"&amp;COUNTIF($D$5:$D$201,"&lt;&gt;"&amp;"")+4),ROW($E$5:INDIRECT("$e$"&amp;COUNTIF($D$5:$D$201,"&lt;&gt;"&amp;"")+4)))),ROW($A2))),NA())</f>
        <v>26.0964930555565</v>
      </c>
      <c r="AC6" s="59">
        <f ca="1">IFERROR(NOW()-$AG$16,NA())</f>
        <v>58.9035069444435</v>
      </c>
      <c r="AD6" s="59">
        <v>5</v>
      </c>
      <c r="AE6" s="59">
        <f ca="1" t="array" ref="AE6">INT((INDIRECT("$f$"&amp;MAX(IF(TODAY()&gt;=$E$5:INDIRECT("$E$"&amp;COUNTIF($D$5:$D$201,"&lt;&gt;"&amp;"")+4),IF(TODAY()&lt;=$F$5:INDIRECT("$f$"&amp;COUNTIF($D$5:$D$201,"&lt;&gt;"&amp;"")+4),ROW($E$5:INDIRECT("$E$"&amp;COUNTIF($D$5:$D$201,"&lt;&gt;"&amp;"")+4))))))-$AG$16)/9*ROW($A1))</f>
        <v>9</v>
      </c>
      <c r="AF6" s="59">
        <v>5</v>
      </c>
      <c r="AG6" s="58">
        <f ca="1" t="array" ref="AG6">INT($AE$14/9*ROW($A1))+MIN(IF(TODAY()&gt;=$E$5:INDIRECT("$E$"&amp;COUNTIF($D$5:$D$201,"&lt;&gt;"&amp;"")+4),IF(TODAY()&lt;=$F$5:INDIRECT("$f$"&amp;COUNTIF($D$5:$D$201,"&lt;&gt;"&amp;"")+4),$E$5:INDIRECT("$E$"&amp;COUNTIF($D$5:$D$201,"&lt;&gt;"&amp;"")+4))))</f>
        <v>43657</v>
      </c>
      <c r="AH6" s="59" t="e">
        <f ca="1" t="array" ref="AH6">IFERROR(INDIRECT("$p$"&amp;SMALL(IF(TODAY()&lt;$E$5:INDIRECT("$E$"&amp;COUNTIF($D$5:$D$201,"&lt;&gt;"&amp;"")+4),ROW($E$5:INDIRECT("$E$"&amp;COUNTIF($D$5:$D$201,"&lt;&gt;"&amp;"")+4))),ROW($A2))),NA())</f>
        <v>#N/A</v>
      </c>
      <c r="AI6" s="59" t="e">
        <f ca="1" t="array" ref="AI6">IFERROR(INDIRECT("$Q$"&amp;SMALL(IF(TODAY()&lt;$E$5:INDIRECT("$E$"&amp;COUNTIF($D$5:$D$201,"&lt;&gt;"&amp;"")+4),ROW($E$5:INDIRECT("$E$"&amp;COUNTIF($D$5:$D$201,"&lt;&gt;"&amp;"")+4))),ROW($A2))),NA())</f>
        <v>#N/A</v>
      </c>
      <c r="AJ6" s="59" t="e">
        <f ca="1" t="array" ref="AJ6">IFERROR(INDIRECT("$R$"&amp;SMALL(IF(TODAY()&lt;$E$5:INDIRECT("$E$"&amp;COUNTIF($D$5:$D$201,"&lt;&gt;"&amp;"")+4),ROW($E$5:INDIRECT("$E$"&amp;COUNTIF($D$5:$D$201,"&lt;&gt;"&amp;"")+4))),ROW($A2))),NA())</f>
        <v>#N/A</v>
      </c>
      <c r="AK6" s="59" t="e">
        <f ca="1" t="array" ref="AK6">IFERROR(INDIRECT("$s$"&amp;SMALL(IF(TODAY()&lt;$E$5:INDIRECT("$E$"&amp;COUNTIF($D$5:$D$201,"&lt;&gt;"&amp;"")+4),ROW($E$5:INDIRECT("$E$"&amp;COUNTIF($D$5:$D$201,"&lt;&gt;"&amp;"")+4))),ROW($A2))),NA())</f>
        <v>#N/A</v>
      </c>
      <c r="AL6" s="59" t="e">
        <f>NA()</f>
        <v>#N/A</v>
      </c>
      <c r="AM6" s="59">
        <v>5</v>
      </c>
      <c r="AN6" s="59">
        <f ca="1" t="array" ref="AN6">INT((INDIRECT("$f$"&amp;MAX(IF(TODAY()&lt;$E$5:INDIRECT("$E$"&amp;COUNTIF($D$5:$D$201,"&lt;&gt;"&amp;"")+4),ROW($E$5:INDIRECT("$E$"&amp;COUNTIF($D$5:$D$201,"&lt;&gt;"&amp;"")+4)))))-$AP$16)/9*ROW($A1))</f>
        <v>3</v>
      </c>
      <c r="AO6" s="59">
        <v>5</v>
      </c>
      <c r="AP6" s="58">
        <f ca="1" t="array" ref="AP6">INT($AN$14/9*ROW($A1))+MIN(IF(TODAY()&lt;$E$5:INDIRECT("$E$"&amp;COUNTIF($D$5:$D$201,"&lt;&gt;"&amp;"")+4),$E$5:INDIRECT("$E$"&amp;COUNTIF($D$5:$D$201,"&lt;&gt;"&amp;"")+4)))</f>
        <v>43712</v>
      </c>
      <c r="AQ6" s="58">
        <f ca="1" t="shared" ref="AQ6:AQ14" si="5">OFFSET($X$5,ROW($A2)-1,($P$1-1)*9,1,1)</f>
        <v>43656</v>
      </c>
      <c r="AR6" s="59" t="str">
        <f ca="1" t="array" ref="AR6">IF(AND($D6&lt;&gt;"",$P$1=1),$D6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2))),NA()),IF($P$1=3,IFERROR(INDIRECT("$d$"&amp;SMALL(IF(TODAY()&lt;$E$5:INDIRECT("$E$"&amp;COUNTIF($D$5:$D$201,"&lt;&gt;"&amp;"")+4),ROW($E$5:INDIRECT("$E$"&amp;COUNTIF($D$5:$D$201,"&lt;&gt;"&amp;"")+4))),ROW($A2))),NA()))))</f>
        <v>Project 2</v>
      </c>
    </row>
    <row r="7" s="1" customFormat="1" customHeight="1" spans="1:44">
      <c r="A7" s="27"/>
      <c r="C7" s="32">
        <v>3</v>
      </c>
      <c r="D7" s="33" t="s">
        <v>27</v>
      </c>
      <c r="E7" s="34">
        <v>43663</v>
      </c>
      <c r="F7" s="34">
        <v>43701</v>
      </c>
      <c r="G7" s="35">
        <f t="shared" si="0"/>
        <v>39</v>
      </c>
      <c r="H7" s="36">
        <v>1</v>
      </c>
      <c r="I7" s="57">
        <f ca="1" t="shared" si="1"/>
        <v>39</v>
      </c>
      <c r="J7" s="35" t="str">
        <f ca="1" t="shared" si="2"/>
        <v>Finished</v>
      </c>
      <c r="L7" s="27"/>
      <c r="M7" s="58">
        <f t="shared" si="3"/>
        <v>43663</v>
      </c>
      <c r="N7" s="58" t="e">
        <f ca="1" t="array" ref="N7">IFERROR(INDIRECT("$e$"&amp;SMALL(IF(TODAY()&gt;=$E$5:INDIRECT("$E$"&amp;COUNTIF($D$5:$D$201,"&lt;&gt;"&amp;"")+4),IF(TODAY()&lt;=$F$5:INDIRECT("$f$"&amp;COUNTIF($D$5:$D$201,"&lt;&gt;"&amp;"")+4),ROW($E$5:INDIRECT("$E$"&amp;COUNTIF($D$5:$D$201,"&lt;&gt;"&amp;"")+4)))),ROW($A3))),NA())</f>
        <v>#N/A</v>
      </c>
      <c r="O7" s="58" t="e">
        <f ca="1" t="array" ref="O7">IFERROR(INDIRECT("$e$"&amp;SMALL(IF(TODAY()&lt;$E$5:INDIRECT("$E$"&amp;COUNTIF($D$5:$D$201,"&lt;&gt;"&amp;"")+4),ROW($E$5:INDIRECT("$E$"&amp;COUNTIF($D$5:$D$201,"&lt;&gt;"&amp;"")+4))),ROW($A3))),NA())</f>
        <v>#N/A</v>
      </c>
      <c r="P7" s="59">
        <f t="shared" si="4"/>
        <v>38</v>
      </c>
      <c r="Q7" s="59">
        <f ca="1" t="array" ref="Q7">IF(OR($E7="",$F7="")=TRUE(),NA(),IF(TODAY()&lt;$E7,0,IF(TODAY()&lt;=$F7,NOW()-$E7,$G7-1)))</f>
        <v>38</v>
      </c>
      <c r="R7" s="59" t="e">
        <f t="array" ref="R7">IF(IFERROR($G7-$P7-1,0)&lt;=0,NA(),IFERROR($G7-$P7-1,0))</f>
        <v>#N/A</v>
      </c>
      <c r="S7" s="64" t="e">
        <f ca="1" t="array" ref="S7">IFERROR(IF($G7-$Q7-1&lt;=0,NA(),$G7-$Q7-1),NA())</f>
        <v>#N/A</v>
      </c>
      <c r="T7" s="59">
        <v>0</v>
      </c>
      <c r="U7" s="59">
        <f ca="1">MAX($F$5:INDIRECT("$F$"&amp;COUNTIF($D$5:$D$201,"&lt;&gt;"&amp;"")+4))-$X$16+1</f>
        <v>93</v>
      </c>
      <c r="V7" s="65">
        <f ca="1" t="shared" ref="V7:V14" si="6">INT((MAX($F$5:INDIRECT("$F$"&amp;COUNTIF($D$5:$D$201,"&lt;&gt;"&amp;"")+4))-$X$16)/9*ROW($A2))</f>
        <v>20</v>
      </c>
      <c r="W7" s="59">
        <v>5</v>
      </c>
      <c r="X7" s="58">
        <f ca="1" t="shared" ref="X7:X14" si="7">INT($U$7/9*ROW($A2)+MIN($E$5:INDIRECT("$E$"&amp;COUNTIF($D$5:$D$201,"&lt;&gt;"&amp;"")+4)))-1</f>
        <v>43666</v>
      </c>
      <c r="Y7" s="65" t="e">
        <f ca="1" t="array" ref="Y7">IFERROR(INDIRECT("$p$"&amp;SMALL(IF(TODAY()&gt;=$E$5:INDIRECT("$E$"&amp;COUNTIF($D$5:$D$201,"&lt;&gt;"&amp;"")+4),IF(TODAY()&lt;=$F$5:INDIRECT("$f$"&amp;COUNTIF($D$5:$D$201,"&lt;&gt;"&amp;"")+4),ROW($E$5:INDIRECT("$E$"&amp;COUNTIF($D$5:$D$201,"&lt;&gt;"&amp;"")+4)))),ROW($A3))),NA())</f>
        <v>#N/A</v>
      </c>
      <c r="Z7" s="59" t="e">
        <f ca="1" t="array" ref="Z7">IFERROR(INDIRECT("$q$"&amp;SMALL(IF(TODAY()&gt;=$E$5:INDIRECT("$E$"&amp;COUNTIF($D$5:$D$201,"&lt;&gt;"&amp;"")+4),IF(TODAY()&lt;=$F$5:INDIRECT("$f$"&amp;COUNTIF($D$5:$D$201,"&lt;&gt;"&amp;"")+4),ROW($E$5:INDIRECT("$e$"&amp;COUNTIF($D$5:$D$201,"&lt;&gt;"&amp;"")+4)))),ROW($A3))),NA())</f>
        <v>#N/A</v>
      </c>
      <c r="AA7" s="59" t="e">
        <f ca="1" t="array" ref="AA7">IFERROR(INDIRECT("$r$"&amp;SMALL(IF(TODAY()&gt;=$E$5:INDIRECT("$E$"&amp;COUNTIF($D$5:$D$201,"&lt;&gt;"&amp;"")+4),IF(TODAY()&lt;=$F$5:INDIRECT("$f$"&amp;COUNTIF($D$5:$D$201,"&lt;&gt;"&amp;"")+4),ROW($E$5:INDIRECT("$e$"&amp;COUNTIF($D$5:$D$201,"&lt;&gt;"&amp;"")+4)))),ROW($A3))),NA())</f>
        <v>#N/A</v>
      </c>
      <c r="AB7" s="59" t="e">
        <f ca="1" t="array" ref="AB7">IFERROR(INDIRECT("$s$"&amp;SMALL(IF(TODAY()&gt;=$E$5:INDIRECT("$E$"&amp;COUNTIF($D$5:$D$201,"&lt;&gt;"&amp;"")+4),IF(TODAY()&lt;=$F$5:INDIRECT("$f$"&amp;COUNTIF($D$5:$D$201,"&lt;&gt;"&amp;"")+4),ROW($E$5:INDIRECT("$e$"&amp;COUNTIF($D$5:$D$201,"&lt;&gt;"&amp;"")+4)))),ROW($A3))),NA())</f>
        <v>#N/A</v>
      </c>
      <c r="AC7" s="59">
        <v>0</v>
      </c>
      <c r="AD7" s="59">
        <f ca="1" t="array" ref="AD7">INDIRECT("$f$"&amp;MAX(IF(TODAY()&gt;=$E$5:INDIRECT("$E$"&amp;COUNTIF($D$5:$D$201,"&lt;&gt;"&amp;"")+4),IF(TODAY()&lt;=$F$5:INDIRECT("$f$"&amp;COUNTIF($D$5:$D$201,"&lt;&gt;"&amp;"")+4),ROW($E$5:INDIRECT("$E$"&amp;COUNTIF($D$5:$D$201,"&lt;&gt;"&amp;"")+4))))))-$AG$16+1</f>
        <v>86</v>
      </c>
      <c r="AE7" s="59">
        <f ca="1" t="array" ref="AE7">INT((INDIRECT("$f$"&amp;MAX(IF(TODAY()&gt;=$E$5:INDIRECT("$E$"&amp;COUNTIF($D$5:$D$201,"&lt;&gt;"&amp;"")+4),IF(TODAY()&lt;=$F$5:INDIRECT("$f$"&amp;COUNTIF($D$5:$D$201,"&lt;&gt;"&amp;"")+4),ROW($E$5:INDIRECT("$E$"&amp;COUNTIF($D$5:$D$201,"&lt;&gt;"&amp;"")+4))))))-$AG$16)/9*ROW($A2))</f>
        <v>18</v>
      </c>
      <c r="AF7" s="59">
        <v>5</v>
      </c>
      <c r="AG7" s="58">
        <f ca="1" t="array" ref="AG7">INT($AE$14/9*ROW($A2))+MIN(IF(TODAY()&gt;=$E$5:INDIRECT("$E$"&amp;COUNTIF($D$5:$D$201,"&lt;&gt;"&amp;"")+4),IF(TODAY()&lt;=$F$5:INDIRECT("$f$"&amp;COUNTIF($D$5:$D$201,"&lt;&gt;"&amp;"")+4),$E$5:INDIRECT("$E$"&amp;COUNTIF($D$5:$D$201,"&lt;&gt;"&amp;"")+4))))</f>
        <v>43666</v>
      </c>
      <c r="AH7" s="59" t="e">
        <f ca="1" t="array" ref="AH7">IFERROR(INDIRECT("$p$"&amp;SMALL(IF(TODAY()&lt;$E$5:INDIRECT("$E$"&amp;COUNTIF($D$5:$D$201,"&lt;&gt;"&amp;"")+4),ROW($E$5:INDIRECT("$E$"&amp;COUNTIF($D$5:$D$201,"&lt;&gt;"&amp;"")+4))),ROW($A3))),NA())</f>
        <v>#N/A</v>
      </c>
      <c r="AI7" s="59" t="e">
        <f ca="1" t="array" ref="AI7">IFERROR(INDIRECT("$Q$"&amp;SMALL(IF(TODAY()&lt;$E$5:INDIRECT("$E$"&amp;COUNTIF($D$5:$D$201,"&lt;&gt;"&amp;"")+4),ROW($E$5:INDIRECT("$E$"&amp;COUNTIF($D$5:$D$201,"&lt;&gt;"&amp;"")+4))),ROW($A3))),NA())</f>
        <v>#N/A</v>
      </c>
      <c r="AJ7" s="59" t="e">
        <f ca="1" t="array" ref="AJ7">IFERROR(INDIRECT("$R$"&amp;SMALL(IF(TODAY()&lt;$E$5:INDIRECT("$E$"&amp;COUNTIF($D$5:$D$201,"&lt;&gt;"&amp;"")+4),ROW($E$5:INDIRECT("$E$"&amp;COUNTIF($D$5:$D$201,"&lt;&gt;"&amp;"")+4))),ROW($A3))),NA())</f>
        <v>#N/A</v>
      </c>
      <c r="AK7" s="59" t="e">
        <f ca="1" t="array" ref="AK7">IFERROR(INDIRECT("$s$"&amp;SMALL(IF(TODAY()&lt;$E$5:INDIRECT("$E$"&amp;COUNTIF($D$5:$D$201,"&lt;&gt;"&amp;"")+4),ROW($E$5:INDIRECT("$E$"&amp;COUNTIF($D$5:$D$201,"&lt;&gt;"&amp;"")+4))),ROW($A3))),NA())</f>
        <v>#N/A</v>
      </c>
      <c r="AL7" s="59">
        <v>0</v>
      </c>
      <c r="AM7" s="59">
        <f ca="1" t="array" ref="AM7">INDIRECT("$f$"&amp;MAX(IF(TODAY()&lt;$E$5:INDIRECT("$E$"&amp;COUNTIF($D$5:$D$201,"&lt;&gt;"&amp;"")+4),ROW($E$5:INDIRECT("$E$"&amp;COUNTIF($D$5:$D$201,"&lt;&gt;"&amp;"")+4)))))-$AP$16+1</f>
        <v>31</v>
      </c>
      <c r="AN7" s="59">
        <f ca="1" t="array" ref="AN7">INT((INDIRECT("$f$"&amp;MAX(IF(TODAY()&lt;$E$5:INDIRECT("$E$"&amp;COUNTIF($D$5:$D$201,"&lt;&gt;"&amp;"")+4),ROW($E$5:INDIRECT("$E$"&amp;COUNTIF($D$5:$D$201,"&lt;&gt;"&amp;"")+4)))))-$AP$16)/9*ROW($A2))</f>
        <v>6</v>
      </c>
      <c r="AO7" s="59">
        <v>5</v>
      </c>
      <c r="AP7" s="58">
        <f ca="1" t="array" ref="AP7">INT($AN$14/9*ROW($A2))+MIN(IF(TODAY()&lt;$E$5:INDIRECT("$E$"&amp;COUNTIF($D$5:$D$201,"&lt;&gt;"&amp;"")+4),$E$5:INDIRECT("$E$"&amp;COUNTIF($D$5:$D$201,"&lt;&gt;"&amp;"")+4)))</f>
        <v>43715</v>
      </c>
      <c r="AQ7" s="58">
        <f ca="1" t="shared" si="5"/>
        <v>43666</v>
      </c>
      <c r="AR7" s="59" t="str">
        <f ca="1" t="array" ref="AR7">IF(AND($D7&lt;&gt;"",$P$1=1),$D7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3))),NA()),IF($P$1=3,IFERROR(INDIRECT("$d$"&amp;SMALL(IF(TODAY()&lt;$E$5:INDIRECT("$E$"&amp;COUNTIF($D$5:$D$201,"&lt;&gt;"&amp;"")+4),ROW($E$5:INDIRECT("$E$"&amp;COUNTIF($D$5:$D$201,"&lt;&gt;"&amp;"")+4))),ROW($A3))),NA()))))</f>
        <v>Project 3</v>
      </c>
    </row>
    <row r="8" s="1" customFormat="1" customHeight="1" spans="1:44">
      <c r="A8" s="27"/>
      <c r="C8" s="32">
        <v>4</v>
      </c>
      <c r="D8" s="33" t="s">
        <v>28</v>
      </c>
      <c r="E8" s="34">
        <v>43663</v>
      </c>
      <c r="F8" s="34">
        <v>43706</v>
      </c>
      <c r="G8" s="35">
        <f t="shared" si="0"/>
        <v>44</v>
      </c>
      <c r="H8" s="36">
        <v>0.9</v>
      </c>
      <c r="I8" s="57">
        <f ca="1" t="shared" si="1"/>
        <v>43</v>
      </c>
      <c r="J8" s="35">
        <f ca="1" t="shared" si="2"/>
        <v>1</v>
      </c>
      <c r="L8" s="27"/>
      <c r="M8" s="58">
        <f t="shared" si="3"/>
        <v>43663</v>
      </c>
      <c r="N8" s="58" t="e">
        <f ca="1" t="array" ref="N8">IFERROR(INDIRECT("$e$"&amp;SMALL(IF(TODAY()&gt;=$E$5:INDIRECT("$E$"&amp;COUNTIF($D$5:$D$201,"&lt;&gt;"&amp;"")+4),IF(TODAY()&lt;=$F$5:INDIRECT("$f$"&amp;COUNTIF($D$5:$D$201,"&lt;&gt;"&amp;"")+4),ROW($E$5:INDIRECT("$E$"&amp;COUNTIF($D$5:$D$201,"&lt;&gt;"&amp;"")+4)))),ROW($A4))),NA())</f>
        <v>#N/A</v>
      </c>
      <c r="O8" s="58" t="e">
        <f ca="1" t="array" ref="O8">IFERROR(INDIRECT("$e$"&amp;SMALL(IF(TODAY()&lt;$E$5:INDIRECT("$E$"&amp;COUNTIF($D$5:$D$201,"&lt;&gt;"&amp;"")+4),ROW($E$5:INDIRECT("$E$"&amp;COUNTIF($D$5:$D$201,"&lt;&gt;"&amp;"")+4))),ROW($A4))),NA())</f>
        <v>#N/A</v>
      </c>
      <c r="P8" s="59">
        <f t="shared" si="4"/>
        <v>38.7</v>
      </c>
      <c r="Q8" s="59">
        <f ca="1" t="array" ref="Q8">IF(OR($E8="",$F8="")=TRUE(),NA(),IF(TODAY()&lt;$E8,0,IF(TODAY()&lt;=$F8,NOW()-$E8,$G8-1)))</f>
        <v>43.9035069444435</v>
      </c>
      <c r="R8" s="59">
        <f t="array" ref="R8">IF(IFERROR($G8-$P8-1,0)&lt;=0,NA(),IFERROR($G8-$P8-1,0))</f>
        <v>4.3</v>
      </c>
      <c r="S8" s="64" t="e">
        <f ca="1" t="array" ref="S8">IFERROR(IF($G8-$Q8-1&lt;=0,NA(),$G8-$Q8-1),NA())</f>
        <v>#N/A</v>
      </c>
      <c r="T8" s="59"/>
      <c r="U8" s="59"/>
      <c r="V8" s="65">
        <f ca="1" t="shared" si="6"/>
        <v>30</v>
      </c>
      <c r="W8" s="59">
        <v>5</v>
      </c>
      <c r="X8" s="58">
        <f ca="1" t="shared" si="7"/>
        <v>43677</v>
      </c>
      <c r="Y8" s="65" t="e">
        <f ca="1" t="array" ref="Y8">IFERROR(INDIRECT("$p$"&amp;SMALL(IF(TODAY()&gt;=$E$5:INDIRECT("$E$"&amp;COUNTIF($D$5:$D$201,"&lt;&gt;"&amp;"")+4),IF(TODAY()&lt;=$F$5:INDIRECT("$f$"&amp;COUNTIF($D$5:$D$201,"&lt;&gt;"&amp;"")+4),ROW($E$5:INDIRECT("$E$"&amp;COUNTIF($D$5:$D$201,"&lt;&gt;"&amp;"")+4)))),ROW($A4))),NA())</f>
        <v>#N/A</v>
      </c>
      <c r="Z8" s="59" t="e">
        <f ca="1" t="array" ref="Z8">IFERROR(INDIRECT("$q$"&amp;SMALL(IF(TODAY()&gt;=$E$5:INDIRECT("$E$"&amp;COUNTIF($D$5:$D$201,"&lt;&gt;"&amp;"")+4),IF(TODAY()&lt;=$F$5:INDIRECT("$f$"&amp;COUNTIF($D$5:$D$201,"&lt;&gt;"&amp;"")+4),ROW($E$5:INDIRECT("$e$"&amp;COUNTIF($D$5:$D$201,"&lt;&gt;"&amp;"")+4)))),ROW($A4))),NA())</f>
        <v>#N/A</v>
      </c>
      <c r="AA8" s="59" t="e">
        <f ca="1" t="array" ref="AA8">IFERROR(INDIRECT("$r$"&amp;SMALL(IF(TODAY()&gt;=$E$5:INDIRECT("$E$"&amp;COUNTIF($D$5:$D$201,"&lt;&gt;"&amp;"")+4),IF(TODAY()&lt;=$F$5:INDIRECT("$f$"&amp;COUNTIF($D$5:$D$201,"&lt;&gt;"&amp;"")+4),ROW($E$5:INDIRECT("$e$"&amp;COUNTIF($D$5:$D$201,"&lt;&gt;"&amp;"")+4)))),ROW($A4))),NA())</f>
        <v>#N/A</v>
      </c>
      <c r="AB8" s="59" t="e">
        <f ca="1" t="array" ref="AB8">IFERROR(INDIRECT("$s$"&amp;SMALL(IF(TODAY()&gt;=$E$5:INDIRECT("$E$"&amp;COUNTIF($D$5:$D$201,"&lt;&gt;"&amp;"")+4),IF(TODAY()&lt;=$F$5:INDIRECT("$f$"&amp;COUNTIF($D$5:$D$201,"&lt;&gt;"&amp;"")+4),ROW($E$5:INDIRECT("$e$"&amp;COUNTIF($D$5:$D$201,"&lt;&gt;"&amp;"")+4)))),ROW($A4))),NA())</f>
        <v>#N/A</v>
      </c>
      <c r="AC8" s="59"/>
      <c r="AD8" s="65"/>
      <c r="AE8" s="59">
        <f ca="1" t="array" ref="AE8">INT((INDIRECT("$f$"&amp;MAX(IF(TODAY()&gt;=$E$5:INDIRECT("$E$"&amp;COUNTIF($D$5:$D$201,"&lt;&gt;"&amp;"")+4),IF(TODAY()&lt;=$F$5:INDIRECT("$f$"&amp;COUNTIF($D$5:$D$201,"&lt;&gt;"&amp;"")+4),ROW($E$5:INDIRECT("$E$"&amp;COUNTIF($D$5:$D$201,"&lt;&gt;"&amp;"")+4))))))-$AG$16)/9*ROW($A3))</f>
        <v>28</v>
      </c>
      <c r="AF8" s="59">
        <v>5</v>
      </c>
      <c r="AG8" s="58">
        <f ca="1" t="array" ref="AG8">INT($AE$14/9*ROW($A3))+MIN(IF(TODAY()&gt;=$E$5:INDIRECT("$E$"&amp;COUNTIF($D$5:$D$201,"&lt;&gt;"&amp;"")+4),IF(TODAY()&lt;=$F$5:INDIRECT("$f$"&amp;COUNTIF($D$5:$D$201,"&lt;&gt;"&amp;"")+4),$E$5:INDIRECT("$E$"&amp;COUNTIF($D$5:$D$201,"&lt;&gt;"&amp;"")+4))))</f>
        <v>43676</v>
      </c>
      <c r="AH8" s="59" t="e">
        <f ca="1" t="array" ref="AH8">IFERROR(INDIRECT("$p$"&amp;SMALL(IF(TODAY()&lt;$E$5:INDIRECT("$E$"&amp;COUNTIF($D$5:$D$201,"&lt;&gt;"&amp;"")+4),ROW($E$5:INDIRECT("$E$"&amp;COUNTIF($D$5:$D$201,"&lt;&gt;"&amp;"")+4))),ROW($A4))),NA())</f>
        <v>#N/A</v>
      </c>
      <c r="AI8" s="59" t="e">
        <f ca="1" t="array" ref="AI8">IFERROR(INDIRECT("$Q$"&amp;SMALL(IF(TODAY()&lt;$E$5:INDIRECT("$E$"&amp;COUNTIF($D$5:$D$201,"&lt;&gt;"&amp;"")+4),ROW($E$5:INDIRECT("$E$"&amp;COUNTIF($D$5:$D$201,"&lt;&gt;"&amp;"")+4))),ROW($A4))),NA())</f>
        <v>#N/A</v>
      </c>
      <c r="AJ8" s="59" t="e">
        <f ca="1" t="array" ref="AJ8">IFERROR(INDIRECT("$R$"&amp;SMALL(IF(TODAY()&lt;$E$5:INDIRECT("$E$"&amp;COUNTIF($D$5:$D$201,"&lt;&gt;"&amp;"")+4),ROW($E$5:INDIRECT("$E$"&amp;COUNTIF($D$5:$D$201,"&lt;&gt;"&amp;"")+4))),ROW($A4))),NA())</f>
        <v>#N/A</v>
      </c>
      <c r="AK8" s="59" t="e">
        <f ca="1" t="array" ref="AK8">IFERROR(INDIRECT("$s$"&amp;SMALL(IF(TODAY()&lt;$E$5:INDIRECT("$E$"&amp;COUNTIF($D$5:$D$201,"&lt;&gt;"&amp;"")+4),ROW($E$5:INDIRECT("$E$"&amp;COUNTIF($D$5:$D$201,"&lt;&gt;"&amp;"")+4))),ROW($A4))),NA())</f>
        <v>#N/A</v>
      </c>
      <c r="AL8" s="59"/>
      <c r="AM8" s="59"/>
      <c r="AN8" s="59">
        <f ca="1" t="array" ref="AN8">INT((INDIRECT("$f$"&amp;MAX(IF(TODAY()&lt;$E$5:INDIRECT("$E$"&amp;COUNTIF($D$5:$D$201,"&lt;&gt;"&amp;"")+4),ROW($E$5:INDIRECT("$E$"&amp;COUNTIF($D$5:$D$201,"&lt;&gt;"&amp;"")+4)))))-$AP$16)/9*ROW($A3))</f>
        <v>10</v>
      </c>
      <c r="AO8" s="59">
        <v>5</v>
      </c>
      <c r="AP8" s="58">
        <f ca="1" t="array" ref="AP8">INT($AN$14/9*ROW($A3))+MIN(IF(TODAY()&lt;$E$5:INDIRECT("$E$"&amp;COUNTIF($D$5:$D$201,"&lt;&gt;"&amp;"")+4),$E$5:INDIRECT("$E$"&amp;COUNTIF($D$5:$D$201,"&lt;&gt;"&amp;"")+4)))</f>
        <v>43719</v>
      </c>
      <c r="AQ8" s="58">
        <f ca="1" t="shared" si="5"/>
        <v>43677</v>
      </c>
      <c r="AR8" s="59" t="str">
        <f ca="1" t="array" ref="AR8">IF(AND($D8&lt;&gt;"",$P$1=1),$D8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4))),NA()),IF($P$1=3,IFERROR(INDIRECT("$d$"&amp;SMALL(IF(TODAY()&lt;$E$5:INDIRECT("$E$"&amp;COUNTIF($D$5:$D$201,"&lt;&gt;"&amp;"")+4),ROW($E$5:INDIRECT("$E$"&amp;COUNTIF($D$5:$D$201,"&lt;&gt;"&amp;"")+4))),ROW($A4))),NA()))))</f>
        <v>Project 4</v>
      </c>
    </row>
    <row r="9" s="1" customFormat="1" customHeight="1" spans="1:44">
      <c r="A9" s="27"/>
      <c r="C9" s="32">
        <v>5</v>
      </c>
      <c r="D9" s="33" t="s">
        <v>29</v>
      </c>
      <c r="E9" s="34">
        <v>43648</v>
      </c>
      <c r="F9" s="34">
        <v>43733</v>
      </c>
      <c r="G9" s="35">
        <f t="shared" si="0"/>
        <v>86</v>
      </c>
      <c r="H9" s="36">
        <v>0.5</v>
      </c>
      <c r="I9" s="57">
        <f ca="1" t="shared" si="1"/>
        <v>58</v>
      </c>
      <c r="J9" s="35">
        <f ca="1" t="shared" si="2"/>
        <v>28</v>
      </c>
      <c r="L9" s="27"/>
      <c r="M9" s="58">
        <f t="shared" si="3"/>
        <v>43648</v>
      </c>
      <c r="N9" s="58" t="e">
        <f ca="1" t="array" ref="N9">IFERROR(INDIRECT("$e$"&amp;SMALL(IF(TODAY()&gt;=$E$5:INDIRECT("$E$"&amp;COUNTIF($D$5:$D$201,"&lt;&gt;"&amp;"")+4),IF(TODAY()&lt;=$F$5:INDIRECT("$f$"&amp;COUNTIF($D$5:$D$201,"&lt;&gt;"&amp;"")+4),ROW($E$5:INDIRECT("$E$"&amp;COUNTIF($D$5:$D$201,"&lt;&gt;"&amp;"")+4)))),ROW($A5))),NA())</f>
        <v>#N/A</v>
      </c>
      <c r="O9" s="58" t="e">
        <f ca="1" t="array" ref="O9">IFERROR(INDIRECT("$e$"&amp;SMALL(IF(TODAY()&lt;$E$5:INDIRECT("$E$"&amp;COUNTIF($D$5:$D$201,"&lt;&gt;"&amp;"")+4),ROW($E$5:INDIRECT("$E$"&amp;COUNTIF($D$5:$D$201,"&lt;&gt;"&amp;"")+4))),ROW($A5))),NA())</f>
        <v>#N/A</v>
      </c>
      <c r="P9" s="59">
        <f t="shared" si="4"/>
        <v>42.5</v>
      </c>
      <c r="Q9" s="59">
        <f ca="1" t="array" ref="Q9">IF(OR($E9="",$F9="")=TRUE(),NA(),IF(TODAY()&lt;$E9,0,IF(TODAY()&lt;=$F9,NOW()-$E9,$G9-1)))</f>
        <v>58.9035069444435</v>
      </c>
      <c r="R9" s="59">
        <f t="array" ref="R9">IF(IFERROR($G9-$P9-1,0)&lt;=0,NA(),IFERROR($G9-$P9-1,0))</f>
        <v>42.5</v>
      </c>
      <c r="S9" s="64">
        <f ca="1" t="array" ref="S9">IFERROR(IF($G9-$Q9-1&lt;=0,NA(),$G9-$Q9-1),NA())</f>
        <v>26.0964930555565</v>
      </c>
      <c r="T9" s="59"/>
      <c r="U9" s="58"/>
      <c r="V9" s="65">
        <f ca="1" t="shared" si="6"/>
        <v>40</v>
      </c>
      <c r="W9" s="59">
        <v>5</v>
      </c>
      <c r="X9" s="58">
        <f ca="1" t="shared" si="7"/>
        <v>43687</v>
      </c>
      <c r="Y9" s="65" t="e">
        <f ca="1" t="array" ref="Y9">IFERROR(INDIRECT("$p$"&amp;SMALL(IF(TODAY()&gt;=$E$5:INDIRECT("$E$"&amp;COUNTIF($D$5:$D$201,"&lt;&gt;"&amp;"")+4),IF(TODAY()&lt;=$F$5:INDIRECT("$f$"&amp;COUNTIF($D$5:$D$201,"&lt;&gt;"&amp;"")+4),ROW($E$5:INDIRECT("$E$"&amp;COUNTIF($D$5:$D$201,"&lt;&gt;"&amp;"")+4)))),ROW($A5))),NA())</f>
        <v>#N/A</v>
      </c>
      <c r="Z9" s="59" t="e">
        <f ca="1" t="array" ref="Z9">IFERROR(INDIRECT("$q$"&amp;SMALL(IF(TODAY()&gt;=$E$5:INDIRECT("$E$"&amp;COUNTIF($D$5:$D$201,"&lt;&gt;"&amp;"")+4),IF(TODAY()&lt;=$F$5:INDIRECT("$f$"&amp;COUNTIF($D$5:$D$201,"&lt;&gt;"&amp;"")+4),ROW($E$5:INDIRECT("$e$"&amp;COUNTIF($D$5:$D$201,"&lt;&gt;"&amp;"")+4)))),ROW($A5))),NA())</f>
        <v>#N/A</v>
      </c>
      <c r="AA9" s="59" t="e">
        <f ca="1" t="array" ref="AA9">IFERROR(INDIRECT("$r$"&amp;SMALL(IF(TODAY()&gt;=$E$5:INDIRECT("$E$"&amp;COUNTIF($D$5:$D$201,"&lt;&gt;"&amp;"")+4),IF(TODAY()&lt;=$F$5:INDIRECT("$f$"&amp;COUNTIF($D$5:$D$201,"&lt;&gt;"&amp;"")+4),ROW($E$5:INDIRECT("$e$"&amp;COUNTIF($D$5:$D$201,"&lt;&gt;"&amp;"")+4)))),ROW($A5))),NA())</f>
        <v>#N/A</v>
      </c>
      <c r="AB9" s="59" t="e">
        <f ca="1" t="array" ref="AB9">IFERROR(INDIRECT("$s$"&amp;SMALL(IF(TODAY()&gt;=$E$5:INDIRECT("$E$"&amp;COUNTIF($D$5:$D$201,"&lt;&gt;"&amp;"")+4),IF(TODAY()&lt;=$F$5:INDIRECT("$f$"&amp;COUNTIF($D$5:$D$201,"&lt;&gt;"&amp;"")+4),ROW($E$5:INDIRECT("$e$"&amp;COUNTIF($D$5:$D$201,"&lt;&gt;"&amp;"")+4)))),ROW($A5))),NA())</f>
        <v>#N/A</v>
      </c>
      <c r="AC9" s="59"/>
      <c r="AD9" s="59"/>
      <c r="AE9" s="59">
        <f ca="1" t="array" ref="AE9">INT((INDIRECT("$f$"&amp;MAX(IF(TODAY()&gt;=$E$5:INDIRECT("$E$"&amp;COUNTIF($D$5:$D$201,"&lt;&gt;"&amp;"")+4),IF(TODAY()&lt;=$F$5:INDIRECT("$f$"&amp;COUNTIF($D$5:$D$201,"&lt;&gt;"&amp;"")+4),ROW($E$5:INDIRECT("$E$"&amp;COUNTIF($D$5:$D$201,"&lt;&gt;"&amp;"")+4))))))-$AG$16)/9*ROW($A4))</f>
        <v>37</v>
      </c>
      <c r="AF9" s="59">
        <v>5</v>
      </c>
      <c r="AG9" s="58">
        <f ca="1" t="array" ref="AG9">INT($AE$14/9*ROW($A4))+MIN(IF(TODAY()&gt;=$E$5:INDIRECT("$E$"&amp;COUNTIF($D$5:$D$201,"&lt;&gt;"&amp;"")+4),IF(TODAY()&lt;=$F$5:INDIRECT("$f$"&amp;COUNTIF($D$5:$D$201,"&lt;&gt;"&amp;"")+4),$E$5:INDIRECT("$E$"&amp;COUNTIF($D$5:$D$201,"&lt;&gt;"&amp;"")+4))))</f>
        <v>43685</v>
      </c>
      <c r="AH9" s="59" t="e">
        <f ca="1" t="array" ref="AH9">IFERROR(INDIRECT("$p$"&amp;SMALL(IF(TODAY()&lt;$E$5:INDIRECT("$E$"&amp;COUNTIF($D$5:$D$201,"&lt;&gt;"&amp;"")+4),ROW($E$5:INDIRECT("$E$"&amp;COUNTIF($D$5:$D$201,"&lt;&gt;"&amp;"")+4))),ROW($A5))),NA())</f>
        <v>#N/A</v>
      </c>
      <c r="AI9" s="59" t="e">
        <f ca="1" t="array" ref="AI9">IFERROR(INDIRECT("$Q$"&amp;SMALL(IF(TODAY()&lt;$E$5:INDIRECT("$E$"&amp;COUNTIF($D$5:$D$201,"&lt;&gt;"&amp;"")+4),ROW($E$5:INDIRECT("$E$"&amp;COUNTIF($D$5:$D$201,"&lt;&gt;"&amp;"")+4))),ROW($A5))),NA())</f>
        <v>#N/A</v>
      </c>
      <c r="AJ9" s="59" t="e">
        <f ca="1" t="array" ref="AJ9">IFERROR(INDIRECT("$R$"&amp;SMALL(IF(TODAY()&lt;$E$5:INDIRECT("$E$"&amp;COUNTIF($D$5:$D$201,"&lt;&gt;"&amp;"")+4),ROW($E$5:INDIRECT("$E$"&amp;COUNTIF($D$5:$D$201,"&lt;&gt;"&amp;"")+4))),ROW($A5))),NA())</f>
        <v>#N/A</v>
      </c>
      <c r="AK9" s="59" t="e">
        <f ca="1" t="array" ref="AK9">IFERROR(INDIRECT("$s$"&amp;SMALL(IF(TODAY()&lt;$E$5:INDIRECT("$E$"&amp;COUNTIF($D$5:$D$201,"&lt;&gt;"&amp;"")+4),ROW($E$5:INDIRECT("$E$"&amp;COUNTIF($D$5:$D$201,"&lt;&gt;"&amp;"")+4))),ROW($A5))),NA())</f>
        <v>#N/A</v>
      </c>
      <c r="AL9" s="59"/>
      <c r="AM9" s="59"/>
      <c r="AN9" s="59">
        <f ca="1" t="array" ref="AN9">INT((INDIRECT("$f$"&amp;MAX(IF(TODAY()&lt;$E$5:INDIRECT("$E$"&amp;COUNTIF($D$5:$D$201,"&lt;&gt;"&amp;"")+4),ROW($E$5:INDIRECT("$E$"&amp;COUNTIF($D$5:$D$201,"&lt;&gt;"&amp;"")+4)))))-$AP$16)/9*ROW($A4))</f>
        <v>13</v>
      </c>
      <c r="AO9" s="59">
        <v>5</v>
      </c>
      <c r="AP9" s="58">
        <f ca="1" t="array" ref="AP9">INT($AN$14/9*ROW($A4))+MIN(IF(TODAY()&lt;$E$5:INDIRECT("$E$"&amp;COUNTIF($D$5:$D$201,"&lt;&gt;"&amp;"")+4),$E$5:INDIRECT("$E$"&amp;COUNTIF($D$5:$D$201,"&lt;&gt;"&amp;"")+4)))</f>
        <v>43722</v>
      </c>
      <c r="AQ9" s="58">
        <f ca="1" t="shared" si="5"/>
        <v>43687</v>
      </c>
      <c r="AR9" s="59" t="str">
        <f ca="1" t="array" ref="AR9">IF(AND($D9&lt;&gt;"",$P$1=1),$D9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5))),NA()),IF($P$1=3,IFERROR(INDIRECT("$d$"&amp;SMALL(IF(TODAY()&lt;$E$5:INDIRECT("$E$"&amp;COUNTIF($D$5:$D$201,"&lt;&gt;"&amp;"")+4),ROW($E$5:INDIRECT("$E$"&amp;COUNTIF($D$5:$D$201,"&lt;&gt;"&amp;"")+4))),ROW($A5))),NA()))))</f>
        <v>Project 5</v>
      </c>
    </row>
    <row r="10" s="1" customFormat="1" customHeight="1" spans="1:44">
      <c r="A10" s="27"/>
      <c r="C10" s="32">
        <v>6</v>
      </c>
      <c r="D10" s="33" t="s">
        <v>30</v>
      </c>
      <c r="E10" s="34">
        <v>43709</v>
      </c>
      <c r="F10" s="34">
        <v>43739</v>
      </c>
      <c r="G10" s="35">
        <f t="shared" si="0"/>
        <v>31</v>
      </c>
      <c r="H10" s="36">
        <v>0</v>
      </c>
      <c r="I10" s="57" t="str">
        <f ca="1" t="shared" si="1"/>
        <v>Not Started</v>
      </c>
      <c r="J10" s="35">
        <f ca="1">IF(OR($E10="",$F10="")=TRUE(),"",IF(TODAY()&lt;$E10,$G10,IF(TODAY()&lt;=$F10,$G10-$I10,"Finished")))</f>
        <v>31</v>
      </c>
      <c r="L10" s="27"/>
      <c r="M10" s="58">
        <f t="shared" si="3"/>
        <v>43709</v>
      </c>
      <c r="N10" s="58" t="e">
        <f ca="1" t="array" ref="N10">IFERROR(INDIRECT("$e$"&amp;SMALL(IF(TODAY()&gt;=$E$5:INDIRECT("$E$"&amp;COUNTIF($D$5:$D$201,"&lt;&gt;"&amp;"")+4),IF(TODAY()&lt;=$F$5:INDIRECT("$f$"&amp;COUNTIF($D$5:$D$201,"&lt;&gt;"&amp;"")+4),ROW($E$5:INDIRECT("$E$"&amp;COUNTIF($D$5:$D$201,"&lt;&gt;"&amp;"")+4)))),ROW($A6))),NA())</f>
        <v>#N/A</v>
      </c>
      <c r="O10" s="58" t="e">
        <f ca="1" t="array" ref="O10">IFERROR(INDIRECT("$e$"&amp;SMALL(IF(TODAY()&lt;$E$5:INDIRECT("$E$"&amp;COUNTIF($D$5:$D$201,"&lt;&gt;"&amp;"")+4),ROW($E$5:INDIRECT("$E$"&amp;COUNTIF($D$5:$D$201,"&lt;&gt;"&amp;"")+4))),ROW($A6))),NA())</f>
        <v>#N/A</v>
      </c>
      <c r="P10" s="59">
        <f t="shared" si="4"/>
        <v>0</v>
      </c>
      <c r="Q10" s="59">
        <f ca="1" t="array" ref="Q10">IF(OR($E10="",$F10="")=TRUE(),NA(),IF(TODAY()&lt;$E10,0,IF(TODAY()&lt;=$F10,NOW()-$E10,$G10-1)))</f>
        <v>0</v>
      </c>
      <c r="R10" s="59">
        <f t="array" ref="R10">IF(IFERROR($G10-$P10-1,0)&lt;=0,NA(),IFERROR($G10-$P10-1,0))</f>
        <v>30</v>
      </c>
      <c r="S10" s="64">
        <f ca="1" t="array" ref="S10">IFERROR(IF($G10-$Q10-1&lt;=0,NA(),$G10-$Q10-1),NA())</f>
        <v>30</v>
      </c>
      <c r="T10" s="59"/>
      <c r="U10" s="58"/>
      <c r="V10" s="65">
        <f ca="1" t="shared" si="6"/>
        <v>51</v>
      </c>
      <c r="W10" s="59">
        <v>5</v>
      </c>
      <c r="X10" s="58">
        <f ca="1" t="shared" si="7"/>
        <v>43697</v>
      </c>
      <c r="Y10" s="65" t="e">
        <f ca="1" t="array" ref="Y10">IFERROR(INDIRECT("$p$"&amp;SMALL(IF(TODAY()&gt;=$E$5:INDIRECT("$E$"&amp;COUNTIF($D$5:$D$201,"&lt;&gt;"&amp;"")+4),IF(TODAY()&lt;=$F$5:INDIRECT("$f$"&amp;COUNTIF($D$5:$D$201,"&lt;&gt;"&amp;"")+4),ROW($E$5:INDIRECT("$E$"&amp;COUNTIF($D$5:$D$201,"&lt;&gt;"&amp;"")+4)))),ROW($A6))),NA())</f>
        <v>#N/A</v>
      </c>
      <c r="Z10" s="59" t="e">
        <f ca="1" t="array" ref="Z10">IFERROR(INDIRECT("$q$"&amp;SMALL(IF(TODAY()&gt;=$E$5:INDIRECT("$E$"&amp;COUNTIF($D$5:$D$201,"&lt;&gt;"&amp;"")+4),IF(TODAY()&lt;=$F$5:INDIRECT("$f$"&amp;COUNTIF($D$5:$D$201,"&lt;&gt;"&amp;"")+4),ROW($E$5:INDIRECT("$e$"&amp;COUNTIF($D$5:$D$201,"&lt;&gt;"&amp;"")+4)))),ROW($A6))),NA())</f>
        <v>#N/A</v>
      </c>
      <c r="AA10" s="59" t="e">
        <f ca="1" t="array" ref="AA10">IFERROR(INDIRECT("$r$"&amp;SMALL(IF(TODAY()&gt;=$E$5:INDIRECT("$E$"&amp;COUNTIF($D$5:$D$201,"&lt;&gt;"&amp;"")+4),IF(TODAY()&lt;=$F$5:INDIRECT("$f$"&amp;COUNTIF($D$5:$D$201,"&lt;&gt;"&amp;"")+4),ROW($E$5:INDIRECT("$e$"&amp;COUNTIF($D$5:$D$201,"&lt;&gt;"&amp;"")+4)))),ROW($A6))),NA())</f>
        <v>#N/A</v>
      </c>
      <c r="AB10" s="59" t="e">
        <f ca="1" t="array" ref="AB10">IFERROR(INDIRECT("$s$"&amp;SMALL(IF(TODAY()&gt;=$E$5:INDIRECT("$E$"&amp;COUNTIF($D$5:$D$201,"&lt;&gt;"&amp;"")+4),IF(TODAY()&lt;=$F$5:INDIRECT("$f$"&amp;COUNTIF($D$5:$D$201,"&lt;&gt;"&amp;"")+4),ROW($E$5:INDIRECT("$e$"&amp;COUNTIF($D$5:$D$201,"&lt;&gt;"&amp;"")+4)))),ROW($A6))),NA())</f>
        <v>#N/A</v>
      </c>
      <c r="AC10" s="59"/>
      <c r="AD10" s="59"/>
      <c r="AE10" s="59">
        <f ca="1" t="array" ref="AE10">INT((INDIRECT("$f$"&amp;MAX(IF(TODAY()&gt;=$E$5:INDIRECT("$E$"&amp;COUNTIF($D$5:$D$201,"&lt;&gt;"&amp;"")+4),IF(TODAY()&lt;=$F$5:INDIRECT("$f$"&amp;COUNTIF($D$5:$D$201,"&lt;&gt;"&amp;"")+4),ROW($E$5:INDIRECT("$E$"&amp;COUNTIF($D$5:$D$201,"&lt;&gt;"&amp;"")+4))))))-$AG$16)/9*ROW($A5))</f>
        <v>47</v>
      </c>
      <c r="AF10" s="59">
        <v>5</v>
      </c>
      <c r="AG10" s="58">
        <f ca="1" t="array" ref="AG10">INT($AE$14/9*ROW($A5))+MIN(IF(TODAY()&gt;=$E$5:INDIRECT("$E$"&amp;COUNTIF($D$5:$D$201,"&lt;&gt;"&amp;"")+4),IF(TODAY()&lt;=$F$5:INDIRECT("$f$"&amp;COUNTIF($D$5:$D$201,"&lt;&gt;"&amp;"")+4),$E$5:INDIRECT("$E$"&amp;COUNTIF($D$5:$D$201,"&lt;&gt;"&amp;"")+4))))</f>
        <v>43695</v>
      </c>
      <c r="AH10" s="59" t="e">
        <f ca="1" t="array" ref="AH10">IFERROR(INDIRECT("$p$"&amp;SMALL(IF(TODAY()&lt;$E$5:INDIRECT("$E$"&amp;COUNTIF($D$5:$D$201,"&lt;&gt;"&amp;"")+4),ROW($E$5:INDIRECT("$E$"&amp;COUNTIF($D$5:$D$201,"&lt;&gt;"&amp;"")+4))),ROW($A6))),NA())</f>
        <v>#N/A</v>
      </c>
      <c r="AI10" s="59" t="e">
        <f ca="1" t="array" ref="AI10">IFERROR(INDIRECT("$Q$"&amp;SMALL(IF(TODAY()&lt;$E$5:INDIRECT("$E$"&amp;COUNTIF($D$5:$D$201,"&lt;&gt;"&amp;"")+4),ROW($E$5:INDIRECT("$E$"&amp;COUNTIF($D$5:$D$201,"&lt;&gt;"&amp;"")+4))),ROW($A6))),NA())</f>
        <v>#N/A</v>
      </c>
      <c r="AJ10" s="59" t="e">
        <f ca="1" t="array" ref="AJ10">IFERROR(INDIRECT("$R$"&amp;SMALL(IF(TODAY()&lt;$E$5:INDIRECT("$E$"&amp;COUNTIF($D$5:$D$201,"&lt;&gt;"&amp;"")+4),ROW($E$5:INDIRECT("$E$"&amp;COUNTIF($D$5:$D$201,"&lt;&gt;"&amp;"")+4))),ROW($A6))),NA())</f>
        <v>#N/A</v>
      </c>
      <c r="AK10" s="59" t="e">
        <f ca="1" t="array" ref="AK10">IFERROR(INDIRECT("$s$"&amp;SMALL(IF(TODAY()&lt;$E$5:INDIRECT("$E$"&amp;COUNTIF($D$5:$D$201,"&lt;&gt;"&amp;"")+4),ROW($E$5:INDIRECT("$E$"&amp;COUNTIF($D$5:$D$201,"&lt;&gt;"&amp;"")+4))),ROW($A6))),NA())</f>
        <v>#N/A</v>
      </c>
      <c r="AL10" s="59"/>
      <c r="AM10" s="59"/>
      <c r="AN10" s="59">
        <f ca="1" t="array" ref="AN10">INT((INDIRECT("$f$"&amp;MAX(IF(TODAY()&lt;$E$5:INDIRECT("$E$"&amp;COUNTIF($D$5:$D$201,"&lt;&gt;"&amp;"")+4),ROW($E$5:INDIRECT("$E$"&amp;COUNTIF($D$5:$D$201,"&lt;&gt;"&amp;"")+4)))))-$AP$16)/9*ROW($A5))</f>
        <v>16</v>
      </c>
      <c r="AO10" s="59">
        <v>5</v>
      </c>
      <c r="AP10" s="58">
        <f ca="1" t="array" ref="AP10">INT($AN$14/9*ROW($A5))+MIN(IF(TODAY()&lt;$E$5:INDIRECT("$E$"&amp;COUNTIF($D$5:$D$201,"&lt;&gt;"&amp;"")+4),$E$5:INDIRECT("$E$"&amp;COUNTIF($D$5:$D$201,"&lt;&gt;"&amp;"")+4)))</f>
        <v>43725</v>
      </c>
      <c r="AQ10" s="58">
        <f ca="1" t="shared" si="5"/>
        <v>43697</v>
      </c>
      <c r="AR10" s="59" t="str">
        <f ca="1" t="array" ref="AR10">IF(AND($D10&lt;&gt;"",$P$1=1),$D10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6))),NA()),IF($P$1=3,IFERROR(INDIRECT("$d$"&amp;SMALL(IF(TODAY()&lt;$E$5:INDIRECT("$E$"&amp;COUNTIF($D$5:$D$201,"&lt;&gt;"&amp;"")+4),ROW($E$5:INDIRECT("$E$"&amp;COUNTIF($D$5:$D$201,"&lt;&gt;"&amp;"")+4))),ROW($A6))),NA()))))</f>
        <v>Project 6</v>
      </c>
    </row>
    <row r="11" s="1" customFormat="1" customHeight="1" spans="1:44">
      <c r="A11" s="27"/>
      <c r="C11" s="37"/>
      <c r="D11" s="33"/>
      <c r="E11" s="34"/>
      <c r="F11" s="34"/>
      <c r="G11" s="35" t="str">
        <f t="shared" ref="G11:G42" si="8">IF(OR($E11="",$F11="")=TRUE(),"",$F11-$E11+1)</f>
        <v/>
      </c>
      <c r="H11" s="38"/>
      <c r="I11" s="57" t="str">
        <f ca="1" t="shared" ref="I11:I42" si="9">IF(OR($E11="",$F11="")=TRUE(),"",IF(TODAY()&lt;$E11,"Not Started",IF(TODAY()&lt;=$F11,TODAY()-$E11,$G11)))</f>
        <v/>
      </c>
      <c r="J11" s="35" t="str">
        <f ca="1" t="shared" ref="J11:J42" si="10">IF(OR($E11="",$F11="")=TRUE(),"",IF(TODAY()&lt;$E11,$G11,IF(TODAY()&lt;=$F11,$G11-$I11,"Finished")))</f>
        <v/>
      </c>
      <c r="L11" s="27"/>
      <c r="M11" s="58" t="e">
        <f t="shared" si="3"/>
        <v>#N/A</v>
      </c>
      <c r="N11" s="58" t="e">
        <f ca="1" t="array" ref="N11">IFERROR(INDIRECT("$e$"&amp;SMALL(IF(TODAY()&gt;=$E$5:INDIRECT("$E$"&amp;COUNTIF($D$5:$D$201,"&lt;&gt;"&amp;"")+4),IF(TODAY()&lt;=$F$5:INDIRECT("$f$"&amp;COUNTIF($D$5:$D$201,"&lt;&gt;"&amp;"")+4),ROW($E$5:INDIRECT("$E$"&amp;COUNTIF($D$5:$D$201,"&lt;&gt;"&amp;"")+4)))),ROW($A7))),NA())</f>
        <v>#N/A</v>
      </c>
      <c r="O11" s="58" t="e">
        <f ca="1" t="array" ref="O11">IFERROR(INDIRECT("$e$"&amp;SMALL(IF(TODAY()&lt;$E$5:INDIRECT("$E$"&amp;COUNTIF($D$5:$D$201,"&lt;&gt;"&amp;"")+4),ROW($E$5:INDIRECT("$E$"&amp;COUNTIF($D$5:$D$201,"&lt;&gt;"&amp;"")+4))),ROW($A7))),NA())</f>
        <v>#N/A</v>
      </c>
      <c r="P11" s="59" t="e">
        <f t="shared" si="4"/>
        <v>#N/A</v>
      </c>
      <c r="Q11" s="59" t="e">
        <f ca="1" t="array" ref="Q11">IF(OR($E11="",$F11="")=TRUE(),NA(),IF(TODAY()&lt;$E11,0,IF(TODAY()&lt;=$F11,NOW()-$E11,$G11-1)))</f>
        <v>#N/A</v>
      </c>
      <c r="R11" s="59" t="e">
        <f t="array" ref="R11">IF(IFERROR($G11-$P11-1,0)&lt;=0,NA(),IFERROR($G11-$P11-1,0))</f>
        <v>#N/A</v>
      </c>
      <c r="S11" s="64" t="e">
        <f ca="1" t="array" ref="S11">IFERROR(IF($G11-$Q11-1&lt;=0,NA(),$G11-$Q11-1),NA())</f>
        <v>#N/A</v>
      </c>
      <c r="T11" s="59"/>
      <c r="U11" s="58"/>
      <c r="V11" s="65">
        <f ca="1" t="shared" si="6"/>
        <v>61</v>
      </c>
      <c r="W11" s="59">
        <v>5</v>
      </c>
      <c r="X11" s="58">
        <f ca="1" t="shared" si="7"/>
        <v>43708</v>
      </c>
      <c r="Y11" s="65" t="e">
        <f ca="1" t="array" ref="Y11">IFERROR(INDIRECT("$p$"&amp;SMALL(IF(TODAY()&gt;=$E$5:INDIRECT("$E$"&amp;COUNTIF($D$5:$D$201,"&lt;&gt;"&amp;"")+4),IF(TODAY()&lt;=$F$5:INDIRECT("$f$"&amp;COUNTIF($D$5:$D$201,"&lt;&gt;"&amp;"")+4),ROW($E$5:INDIRECT("$E$"&amp;COUNTIF($D$5:$D$201,"&lt;&gt;"&amp;"")+4)))),ROW($A7))),NA())</f>
        <v>#N/A</v>
      </c>
      <c r="Z11" s="59" t="e">
        <f ca="1" t="array" ref="Z11">IFERROR(INDIRECT("$q$"&amp;SMALL(IF(TODAY()&gt;=$E$5:INDIRECT("$E$"&amp;COUNTIF($D$5:$D$201,"&lt;&gt;"&amp;"")+4),IF(TODAY()&lt;=$F$5:INDIRECT("$f$"&amp;COUNTIF($D$5:$D$201,"&lt;&gt;"&amp;"")+4),ROW($E$5:INDIRECT("$e$"&amp;COUNTIF($D$5:$D$201,"&lt;&gt;"&amp;"")+4)))),ROW($A7))),NA())</f>
        <v>#N/A</v>
      </c>
      <c r="AA11" s="59" t="e">
        <f ca="1" t="array" ref="AA11">IFERROR(INDIRECT("$r$"&amp;SMALL(IF(TODAY()&gt;=$E$5:INDIRECT("$E$"&amp;COUNTIF($D$5:$D$201,"&lt;&gt;"&amp;"")+4),IF(TODAY()&lt;=$F$5:INDIRECT("$f$"&amp;COUNTIF($D$5:$D$201,"&lt;&gt;"&amp;"")+4),ROW($E$5:INDIRECT("$e$"&amp;COUNTIF($D$5:$D$201,"&lt;&gt;"&amp;"")+4)))),ROW($A7))),NA())</f>
        <v>#N/A</v>
      </c>
      <c r="AB11" s="59" t="e">
        <f ca="1" t="array" ref="AB11">IFERROR(INDIRECT("$s$"&amp;SMALL(IF(TODAY()&gt;=$E$5:INDIRECT("$E$"&amp;COUNTIF($D$5:$D$201,"&lt;&gt;"&amp;"")+4),IF(TODAY()&lt;=$F$5:INDIRECT("$f$"&amp;COUNTIF($D$5:$D$201,"&lt;&gt;"&amp;"")+4),ROW($E$5:INDIRECT("$e$"&amp;COUNTIF($D$5:$D$201,"&lt;&gt;"&amp;"")+4)))),ROW($A7))),NA())</f>
        <v>#N/A</v>
      </c>
      <c r="AC11" s="59"/>
      <c r="AD11" s="59"/>
      <c r="AE11" s="59">
        <f ca="1" t="array" ref="AE11">INT((INDIRECT("$f$"&amp;MAX(IF(TODAY()&gt;=$E$5:INDIRECT("$E$"&amp;COUNTIF($D$5:$D$201,"&lt;&gt;"&amp;"")+4),IF(TODAY()&lt;=$F$5:INDIRECT("$f$"&amp;COUNTIF($D$5:$D$201,"&lt;&gt;"&amp;"")+4),ROW($E$5:INDIRECT("$E$"&amp;COUNTIF($D$5:$D$201,"&lt;&gt;"&amp;"")+4))))))-$AG$16)/9*ROW($A6))</f>
        <v>56</v>
      </c>
      <c r="AF11" s="59">
        <v>5</v>
      </c>
      <c r="AG11" s="58">
        <f ca="1" t="array" ref="AG11">INT($AE$14/9*ROW($A6))+MIN(IF(TODAY()&gt;=$E$5:INDIRECT("$E$"&amp;COUNTIF($D$5:$D$201,"&lt;&gt;"&amp;"")+4),IF(TODAY()&lt;=$F$5:INDIRECT("$f$"&amp;COUNTIF($D$5:$D$201,"&lt;&gt;"&amp;"")+4),$E$5:INDIRECT("$E$"&amp;COUNTIF($D$5:$D$201,"&lt;&gt;"&amp;"")+4))))</f>
        <v>43704</v>
      </c>
      <c r="AH11" s="59" t="e">
        <f ca="1" t="array" ref="AH11">IFERROR(INDIRECT("$p$"&amp;SMALL(IF(TODAY()&lt;$E$5:INDIRECT("$E$"&amp;COUNTIF($D$5:$D$201,"&lt;&gt;"&amp;"")+4),ROW($E$5:INDIRECT("$E$"&amp;COUNTIF($D$5:$D$201,"&lt;&gt;"&amp;"")+4))),ROW($A7))),NA())</f>
        <v>#N/A</v>
      </c>
      <c r="AI11" s="59" t="e">
        <f ca="1" t="array" ref="AI11">IFERROR(INDIRECT("$Q$"&amp;SMALL(IF(TODAY()&lt;$E$5:INDIRECT("$E$"&amp;COUNTIF($D$5:$D$201,"&lt;&gt;"&amp;"")+4),ROW($E$5:INDIRECT("$E$"&amp;COUNTIF($D$5:$D$201,"&lt;&gt;"&amp;"")+4))),ROW($A7))),NA())</f>
        <v>#N/A</v>
      </c>
      <c r="AJ11" s="59" t="e">
        <f ca="1" t="array" ref="AJ11">IFERROR(INDIRECT("$R$"&amp;SMALL(IF(TODAY()&lt;$E$5:INDIRECT("$E$"&amp;COUNTIF($D$5:$D$201,"&lt;&gt;"&amp;"")+4),ROW($E$5:INDIRECT("$E$"&amp;COUNTIF($D$5:$D$201,"&lt;&gt;"&amp;"")+4))),ROW($A7))),NA())</f>
        <v>#N/A</v>
      </c>
      <c r="AK11" s="59" t="e">
        <f ca="1" t="array" ref="AK11">IFERROR(INDIRECT("$s$"&amp;SMALL(IF(TODAY()&lt;$E$5:INDIRECT("$E$"&amp;COUNTIF($D$5:$D$201,"&lt;&gt;"&amp;"")+4),ROW($E$5:INDIRECT("$E$"&amp;COUNTIF($D$5:$D$201,"&lt;&gt;"&amp;"")+4))),ROW($A7))),NA())</f>
        <v>#N/A</v>
      </c>
      <c r="AL11" s="59"/>
      <c r="AM11" s="59"/>
      <c r="AN11" s="59">
        <f ca="1" t="array" ref="AN11">INT((INDIRECT("$f$"&amp;MAX(IF(TODAY()&lt;$E$5:INDIRECT("$E$"&amp;COUNTIF($D$5:$D$201,"&lt;&gt;"&amp;"")+4),ROW($E$5:INDIRECT("$E$"&amp;COUNTIF($D$5:$D$201,"&lt;&gt;"&amp;"")+4)))))-$AP$16)/9*ROW($A6))</f>
        <v>20</v>
      </c>
      <c r="AO11" s="59">
        <v>5</v>
      </c>
      <c r="AP11" s="58">
        <f ca="1" t="array" ref="AP11">INT($AN$14/9*ROW($A6))+MIN(IF(TODAY()&lt;$E$5:INDIRECT("$E$"&amp;COUNTIF($D$5:$D$201,"&lt;&gt;"&amp;"")+4),$E$5:INDIRECT("$E$"&amp;COUNTIF($D$5:$D$201,"&lt;&gt;"&amp;"")+4)))</f>
        <v>43729</v>
      </c>
      <c r="AQ11" s="58">
        <f ca="1" t="shared" si="5"/>
        <v>43708</v>
      </c>
      <c r="AR11" s="59" t="b">
        <f ca="1" t="array" ref="AR11">IF(AND($D11&lt;&gt;"",$P$1=1),$D11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7))),NA()),IF($P$1=3,IFERROR(INDIRECT("$d$"&amp;SMALL(IF(TODAY()&lt;$E$5:INDIRECT("$E$"&amp;COUNTIF($D$5:$D$201,"&lt;&gt;"&amp;"")+4),ROW($E$5:INDIRECT("$E$"&amp;COUNTIF($D$5:$D$201,"&lt;&gt;"&amp;"")+4))),ROW($A7))),NA()))))</f>
        <v>0</v>
      </c>
    </row>
    <row r="12" s="1" customFormat="1" customHeight="1" spans="1:44">
      <c r="A12" s="27"/>
      <c r="C12" s="39"/>
      <c r="D12" s="33"/>
      <c r="E12" s="34"/>
      <c r="F12" s="34"/>
      <c r="G12" s="35" t="str">
        <f t="shared" si="8"/>
        <v/>
      </c>
      <c r="H12" s="38"/>
      <c r="I12" s="57" t="str">
        <f ca="1" t="shared" si="9"/>
        <v/>
      </c>
      <c r="J12" s="35" t="str">
        <f ca="1" t="shared" si="10"/>
        <v/>
      </c>
      <c r="L12" s="27"/>
      <c r="M12" s="58" t="e">
        <f t="shared" si="3"/>
        <v>#N/A</v>
      </c>
      <c r="N12" s="58" t="e">
        <f ca="1" t="array" ref="N12">IFERROR(INDIRECT("$e$"&amp;SMALL(IF(TODAY()&gt;=$E$5:INDIRECT("$E$"&amp;COUNTIF($D$5:$D$201,"&lt;&gt;"&amp;"")+4),IF(TODAY()&lt;=$F$5:INDIRECT("$f$"&amp;COUNTIF($D$5:$D$201,"&lt;&gt;"&amp;"")+4),ROW($E$5:INDIRECT("$E$"&amp;COUNTIF($D$5:$D$201,"&lt;&gt;"&amp;"")+4)))),ROW($A8))),NA())</f>
        <v>#N/A</v>
      </c>
      <c r="O12" s="58" t="e">
        <f ca="1" t="array" ref="O12">IFERROR(INDIRECT("$e$"&amp;SMALL(IF(TODAY()&lt;$E$5:INDIRECT("$E$"&amp;COUNTIF($D$5:$D$201,"&lt;&gt;"&amp;"")+4),ROW($E$5:INDIRECT("$E$"&amp;COUNTIF($D$5:$D$201,"&lt;&gt;"&amp;"")+4))),ROW($A8))),NA())</f>
        <v>#N/A</v>
      </c>
      <c r="P12" s="59" t="e">
        <f t="shared" si="4"/>
        <v>#N/A</v>
      </c>
      <c r="Q12" s="59" t="e">
        <f ca="1" t="array" ref="Q12">IF(OR($E12="",$F12="")=TRUE(),NA(),IF(TODAY()&lt;$E12,0,IF(TODAY()&lt;=$F12,NOW()-$E12,$G12-1)))</f>
        <v>#N/A</v>
      </c>
      <c r="R12" s="59" t="e">
        <f t="array" ref="R12">IF(IFERROR($G12-$P12-1,0)&lt;=0,NA(),IFERROR($G12-$P12-1,0))</f>
        <v>#N/A</v>
      </c>
      <c r="S12" s="64" t="e">
        <f ca="1" t="array" ref="S12">IFERROR(IF($G12-$Q12-1&lt;=0,NA(),$G12-$Q12-1),NA())</f>
        <v>#N/A</v>
      </c>
      <c r="T12" s="59"/>
      <c r="U12" s="59"/>
      <c r="V12" s="65">
        <f ca="1" t="shared" si="6"/>
        <v>71</v>
      </c>
      <c r="W12" s="59">
        <v>5</v>
      </c>
      <c r="X12" s="58">
        <f ca="1" t="shared" si="7"/>
        <v>43718</v>
      </c>
      <c r="Y12" s="65" t="e">
        <f ca="1" t="array" ref="Y12">IFERROR(INDIRECT("$p$"&amp;SMALL(IF(TODAY()&gt;=$E$5:INDIRECT("$E$"&amp;COUNTIF($D$5:$D$201,"&lt;&gt;"&amp;"")+4),IF(TODAY()&lt;=$F$5:INDIRECT("$f$"&amp;COUNTIF($D$5:$D$201,"&lt;&gt;"&amp;"")+4),ROW($E$5:INDIRECT("$E$"&amp;COUNTIF($D$5:$D$201,"&lt;&gt;"&amp;"")+4)))),ROW($A8))),NA())</f>
        <v>#N/A</v>
      </c>
      <c r="Z12" s="59" t="e">
        <f ca="1" t="array" ref="Z12">IFERROR(INDIRECT("$q$"&amp;SMALL(IF(TODAY()&gt;=$E$5:INDIRECT("$E$"&amp;COUNTIF($D$5:$D$201,"&lt;&gt;"&amp;"")+4),IF(TODAY()&lt;=$F$5:INDIRECT("$f$"&amp;COUNTIF($D$5:$D$201,"&lt;&gt;"&amp;"")+4),ROW($E$5:INDIRECT("$e$"&amp;COUNTIF($D$5:$D$201,"&lt;&gt;"&amp;"")+4)))),ROW($A8))),NA())</f>
        <v>#N/A</v>
      </c>
      <c r="AA12" s="59" t="e">
        <f ca="1" t="array" ref="AA12">IFERROR(INDIRECT("$r$"&amp;SMALL(IF(TODAY()&gt;=$E$5:INDIRECT("$E$"&amp;COUNTIF($D$5:$D$201,"&lt;&gt;"&amp;"")+4),IF(TODAY()&lt;=$F$5:INDIRECT("$f$"&amp;COUNTIF($D$5:$D$201,"&lt;&gt;"&amp;"")+4),ROW($E$5:INDIRECT("$e$"&amp;COUNTIF($D$5:$D$201,"&lt;&gt;"&amp;"")+4)))),ROW($A8))),NA())</f>
        <v>#N/A</v>
      </c>
      <c r="AB12" s="59" t="e">
        <f ca="1" t="array" ref="AB12">IFERROR(INDIRECT("$s$"&amp;SMALL(IF(TODAY()&gt;=$E$5:INDIRECT("$E$"&amp;COUNTIF($D$5:$D$201,"&lt;&gt;"&amp;"")+4),IF(TODAY()&lt;=$F$5:INDIRECT("$f$"&amp;COUNTIF($D$5:$D$201,"&lt;&gt;"&amp;"")+4),ROW($E$5:INDIRECT("$e$"&amp;COUNTIF($D$5:$D$201,"&lt;&gt;"&amp;"")+4)))),ROW($A8))),NA())</f>
        <v>#N/A</v>
      </c>
      <c r="AC12" s="59"/>
      <c r="AD12" s="59"/>
      <c r="AE12" s="59">
        <f ca="1" t="array" ref="AE12">INT((INDIRECT("$f$"&amp;MAX(IF(TODAY()&gt;=$E$5:INDIRECT("$E$"&amp;COUNTIF($D$5:$D$201,"&lt;&gt;"&amp;"")+4),IF(TODAY()&lt;=$F$5:INDIRECT("$f$"&amp;COUNTIF($D$5:$D$201,"&lt;&gt;"&amp;"")+4),ROW($E$5:INDIRECT("$E$"&amp;COUNTIF($D$5:$D$201,"&lt;&gt;"&amp;"")+4))))))-$AG$16)/9*ROW($A7))</f>
        <v>66</v>
      </c>
      <c r="AF12" s="59">
        <v>5</v>
      </c>
      <c r="AG12" s="58">
        <f ca="1" t="array" ref="AG12">INT($AE$14/9*ROW($A7))+MIN(IF(TODAY()&gt;=$E$5:INDIRECT("$E$"&amp;COUNTIF($D$5:$D$201,"&lt;&gt;"&amp;"")+4),IF(TODAY()&lt;=$F$5:INDIRECT("$f$"&amp;COUNTIF($D$5:$D$201,"&lt;&gt;"&amp;"")+4),$E$5:INDIRECT("$E$"&amp;COUNTIF($D$5:$D$201,"&lt;&gt;"&amp;"")+4))))</f>
        <v>43714</v>
      </c>
      <c r="AH12" s="59" t="e">
        <f ca="1" t="array" ref="AH12">IFERROR(INDIRECT("$p$"&amp;SMALL(IF(TODAY()&lt;$E$5:INDIRECT("$E$"&amp;COUNTIF($D$5:$D$201,"&lt;&gt;"&amp;"")+4),ROW($E$5:INDIRECT("$E$"&amp;COUNTIF($D$5:$D$201,"&lt;&gt;"&amp;"")+4))),ROW($A8))),NA())</f>
        <v>#N/A</v>
      </c>
      <c r="AI12" s="59" t="e">
        <f ca="1" t="array" ref="AI12">IFERROR(INDIRECT("$Q$"&amp;SMALL(IF(TODAY()&lt;$E$5:INDIRECT("$E$"&amp;COUNTIF($D$5:$D$201,"&lt;&gt;"&amp;"")+4),ROW($E$5:INDIRECT("$E$"&amp;COUNTIF($D$5:$D$201,"&lt;&gt;"&amp;"")+4))),ROW($A8))),NA())</f>
        <v>#N/A</v>
      </c>
      <c r="AJ12" s="59" t="e">
        <f ca="1" t="array" ref="AJ12">IFERROR(INDIRECT("$R$"&amp;SMALL(IF(TODAY()&lt;$E$5:INDIRECT("$E$"&amp;COUNTIF($D$5:$D$201,"&lt;&gt;"&amp;"")+4),ROW($E$5:INDIRECT("$E$"&amp;COUNTIF($D$5:$D$201,"&lt;&gt;"&amp;"")+4))),ROW($A8))),NA())</f>
        <v>#N/A</v>
      </c>
      <c r="AK12" s="59" t="e">
        <f ca="1" t="array" ref="AK12">IFERROR(INDIRECT("$s$"&amp;SMALL(IF(TODAY()&lt;$E$5:INDIRECT("$E$"&amp;COUNTIF($D$5:$D$201,"&lt;&gt;"&amp;"")+4),ROW($E$5:INDIRECT("$E$"&amp;COUNTIF($D$5:$D$201,"&lt;&gt;"&amp;"")+4))),ROW($A8))),NA())</f>
        <v>#N/A</v>
      </c>
      <c r="AL12" s="59"/>
      <c r="AM12" s="59"/>
      <c r="AN12" s="59">
        <f ca="1" t="array" ref="AN12">INT((INDIRECT("$f$"&amp;MAX(IF(TODAY()&lt;$E$5:INDIRECT("$E$"&amp;COUNTIF($D$5:$D$201,"&lt;&gt;"&amp;"")+4),ROW($E$5:INDIRECT("$E$"&amp;COUNTIF($D$5:$D$201,"&lt;&gt;"&amp;"")+4)))))-$AP$16)/9*ROW($A7))</f>
        <v>23</v>
      </c>
      <c r="AO12" s="59">
        <v>5</v>
      </c>
      <c r="AP12" s="58">
        <f ca="1" t="array" ref="AP12">INT($AN$14/9*ROW($A7))+MIN(IF(TODAY()&lt;$E$5:INDIRECT("$E$"&amp;COUNTIF($D$5:$D$201,"&lt;&gt;"&amp;"")+4),$E$5:INDIRECT("$E$"&amp;COUNTIF($D$5:$D$201,"&lt;&gt;"&amp;"")+4)))</f>
        <v>43732</v>
      </c>
      <c r="AQ12" s="58">
        <f ca="1" t="shared" si="5"/>
        <v>43718</v>
      </c>
      <c r="AR12" s="59" t="b">
        <f ca="1" t="array" ref="AR12">IF(AND($D12&lt;&gt;"",$P$1=1),$D12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8))),NA()),IF($P$1=3,IFERROR(INDIRECT("$d$"&amp;SMALL(IF(TODAY()&lt;$E$5:INDIRECT("$E$"&amp;COUNTIF($D$5:$D$201,"&lt;&gt;"&amp;"")+4),ROW($E$5:INDIRECT("$E$"&amp;COUNTIF($D$5:$D$201,"&lt;&gt;"&amp;"")+4))),ROW($A8))),NA()))))</f>
        <v>0</v>
      </c>
    </row>
    <row r="13" s="1" customFormat="1" customHeight="1" spans="1:44">
      <c r="A13" s="27"/>
      <c r="C13" s="37"/>
      <c r="D13" s="40"/>
      <c r="E13" s="41"/>
      <c r="F13" s="41"/>
      <c r="G13" s="35" t="str">
        <f t="shared" si="8"/>
        <v/>
      </c>
      <c r="H13" s="38"/>
      <c r="I13" s="57" t="str">
        <f ca="1" t="shared" si="9"/>
        <v/>
      </c>
      <c r="J13" s="35" t="str">
        <f ca="1" t="shared" si="10"/>
        <v/>
      </c>
      <c r="L13" s="27"/>
      <c r="M13" s="58" t="e">
        <f t="shared" si="3"/>
        <v>#N/A</v>
      </c>
      <c r="N13" s="58" t="e">
        <f ca="1" t="array" ref="N13">IFERROR(INDIRECT("$e$"&amp;SMALL(IF(TODAY()&gt;=$E$5:INDIRECT("$E$"&amp;COUNTIF($D$5:$D$201,"&lt;&gt;"&amp;"")+4),IF(TODAY()&lt;=$F$5:INDIRECT("$f$"&amp;COUNTIF($D$5:$D$201,"&lt;&gt;"&amp;"")+4),ROW($E$5:INDIRECT("$E$"&amp;COUNTIF($D$5:$D$201,"&lt;&gt;"&amp;"")+4)))),ROW($A9))),NA())</f>
        <v>#N/A</v>
      </c>
      <c r="O13" s="58" t="e">
        <f ca="1" t="array" ref="O13">IFERROR(INDIRECT("$e$"&amp;SMALL(IF(TODAY()&lt;$E$5:INDIRECT("$E$"&amp;COUNTIF($D$5:$D$201,"&lt;&gt;"&amp;"")+4),ROW($E$5:INDIRECT("$E$"&amp;COUNTIF($D$5:$D$201,"&lt;&gt;"&amp;"")+4))),ROW($A9))),NA())</f>
        <v>#N/A</v>
      </c>
      <c r="P13" s="59" t="e">
        <f t="shared" si="4"/>
        <v>#N/A</v>
      </c>
      <c r="Q13" s="59" t="e">
        <f ca="1" t="array" ref="Q13">IF(OR($E13="",$F13="")=TRUE(),NA(),IF(TODAY()&lt;$E13,0,IF(TODAY()&lt;=$F13,NOW()-$E13,$G13-1)))</f>
        <v>#N/A</v>
      </c>
      <c r="R13" s="59" t="e">
        <f t="array" ref="R13">IF(IFERROR($G13-$P13-1,0)&lt;=0,NA(),IFERROR($G13-$P13-1,0))</f>
        <v>#N/A</v>
      </c>
      <c r="S13" s="64" t="e">
        <f ca="1" t="array" ref="S13">IFERROR(IF($G13-$Q13-1&lt;=0,NA(),$G13-$Q13-1),NA())</f>
        <v>#N/A</v>
      </c>
      <c r="T13" s="59"/>
      <c r="U13" s="59"/>
      <c r="V13" s="65">
        <f ca="1" t="shared" si="6"/>
        <v>81</v>
      </c>
      <c r="W13" s="59">
        <v>5</v>
      </c>
      <c r="X13" s="58">
        <f ca="1" t="shared" si="7"/>
        <v>43728</v>
      </c>
      <c r="Y13" s="65" t="e">
        <f ca="1" t="array" ref="Y13">IFERROR(INDIRECT("$p$"&amp;SMALL(IF(TODAY()&gt;=$E$5:INDIRECT("$E$"&amp;COUNTIF($D$5:$D$201,"&lt;&gt;"&amp;"")+4),IF(TODAY()&lt;=$F$5:INDIRECT("$f$"&amp;COUNTIF($D$5:$D$201,"&lt;&gt;"&amp;"")+4),ROW($E$5:INDIRECT("$E$"&amp;COUNTIF($D$5:$D$201,"&lt;&gt;"&amp;"")+4)))),ROW($A9))),NA())</f>
        <v>#N/A</v>
      </c>
      <c r="Z13" s="59" t="e">
        <f ca="1" t="array" ref="Z13">IFERROR(INDIRECT("$q$"&amp;SMALL(IF(TODAY()&gt;=$E$5:INDIRECT("$E$"&amp;COUNTIF($D$5:$D$201,"&lt;&gt;"&amp;"")+4),IF(TODAY()&lt;=$F$5:INDIRECT("$f$"&amp;COUNTIF($D$5:$D$201,"&lt;&gt;"&amp;"")+4),ROW($E$5:INDIRECT("$e$"&amp;COUNTIF($D$5:$D$201,"&lt;&gt;"&amp;"")+4)))),ROW($A9))),NA())</f>
        <v>#N/A</v>
      </c>
      <c r="AA13" s="59" t="e">
        <f ca="1" t="array" ref="AA13">IFERROR(INDIRECT("$r$"&amp;SMALL(IF(TODAY()&gt;=$E$5:INDIRECT("$E$"&amp;COUNTIF($D$5:$D$201,"&lt;&gt;"&amp;"")+4),IF(TODAY()&lt;=$F$5:INDIRECT("$f$"&amp;COUNTIF($D$5:$D$201,"&lt;&gt;"&amp;"")+4),ROW($E$5:INDIRECT("$e$"&amp;COUNTIF($D$5:$D$201,"&lt;&gt;"&amp;"")+4)))),ROW($A9))),NA())</f>
        <v>#N/A</v>
      </c>
      <c r="AB13" s="59" t="e">
        <f ca="1" t="array" ref="AB13">IFERROR(INDIRECT("$s$"&amp;SMALL(IF(TODAY()&gt;=$E$5:INDIRECT("$E$"&amp;COUNTIF($D$5:$D$201,"&lt;&gt;"&amp;"")+4),IF(TODAY()&lt;=$F$5:INDIRECT("$f$"&amp;COUNTIF($D$5:$D$201,"&lt;&gt;"&amp;"")+4),ROW($E$5:INDIRECT("$e$"&amp;COUNTIF($D$5:$D$201,"&lt;&gt;"&amp;"")+4)))),ROW($A9))),NA())</f>
        <v>#N/A</v>
      </c>
      <c r="AC13" s="59"/>
      <c r="AD13" s="59"/>
      <c r="AE13" s="59">
        <f ca="1" t="array" ref="AE13">INT((INDIRECT("$f$"&amp;MAX(IF(TODAY()&gt;=$E$5:INDIRECT("$E$"&amp;COUNTIF($D$5:$D$201,"&lt;&gt;"&amp;"")+4),IF(TODAY()&lt;=$F$5:INDIRECT("$f$"&amp;COUNTIF($D$5:$D$201,"&lt;&gt;"&amp;"")+4),ROW($E$5:INDIRECT("$E$"&amp;COUNTIF($D$5:$D$201,"&lt;&gt;"&amp;"")+4))))))-$AG$16)/9*ROW($A8))</f>
        <v>75</v>
      </c>
      <c r="AF13" s="59">
        <v>5</v>
      </c>
      <c r="AG13" s="58">
        <f ca="1" t="array" ref="AG13">INT($AE$14/9*ROW($A8))+MIN(IF(TODAY()&gt;=$E$5:INDIRECT("$E$"&amp;COUNTIF($D$5:$D$201,"&lt;&gt;"&amp;"")+4),IF(TODAY()&lt;=$F$5:INDIRECT("$f$"&amp;COUNTIF($D$5:$D$201,"&lt;&gt;"&amp;"")+4),$E$5:INDIRECT("$E$"&amp;COUNTIF($D$5:$D$201,"&lt;&gt;"&amp;"")+4))))</f>
        <v>43723</v>
      </c>
      <c r="AH13" s="59" t="e">
        <f ca="1" t="array" ref="AH13">IFERROR(INDIRECT("$p$"&amp;SMALL(IF(TODAY()&lt;$E$5:INDIRECT("$E$"&amp;COUNTIF($D$5:$D$201,"&lt;&gt;"&amp;"")+4),ROW($E$5:INDIRECT("$E$"&amp;COUNTIF($D$5:$D$201,"&lt;&gt;"&amp;"")+4))),ROW($A9))),NA())</f>
        <v>#N/A</v>
      </c>
      <c r="AI13" s="59" t="e">
        <f ca="1" t="array" ref="AI13">IFERROR(INDIRECT("$Q$"&amp;SMALL(IF(TODAY()&lt;$E$5:INDIRECT("$E$"&amp;COUNTIF($D$5:$D$201,"&lt;&gt;"&amp;"")+4),ROW($E$5:INDIRECT("$E$"&amp;COUNTIF($D$5:$D$201,"&lt;&gt;"&amp;"")+4))),ROW($A9))),NA())</f>
        <v>#N/A</v>
      </c>
      <c r="AJ13" s="59" t="e">
        <f ca="1" t="array" ref="AJ13">IFERROR(INDIRECT("$R$"&amp;SMALL(IF(TODAY()&lt;$E$5:INDIRECT("$E$"&amp;COUNTIF($D$5:$D$201,"&lt;&gt;"&amp;"")+4),ROW($E$5:INDIRECT("$E$"&amp;COUNTIF($D$5:$D$201,"&lt;&gt;"&amp;"")+4))),ROW($A9))),NA())</f>
        <v>#N/A</v>
      </c>
      <c r="AK13" s="59" t="e">
        <f ca="1" t="array" ref="AK13">IFERROR(INDIRECT("$s$"&amp;SMALL(IF(TODAY()&lt;$E$5:INDIRECT("$E$"&amp;COUNTIF($D$5:$D$201,"&lt;&gt;"&amp;"")+4),ROW($E$5:INDIRECT("$E$"&amp;COUNTIF($D$5:$D$201,"&lt;&gt;"&amp;"")+4))),ROW($A9))),NA())</f>
        <v>#N/A</v>
      </c>
      <c r="AL13" s="59"/>
      <c r="AM13" s="59"/>
      <c r="AN13" s="59">
        <f ca="1" t="array" ref="AN13">INT((INDIRECT("$f$"&amp;MAX(IF(TODAY()&lt;$E$5:INDIRECT("$E$"&amp;COUNTIF($D$5:$D$201,"&lt;&gt;"&amp;"")+4),ROW($E$5:INDIRECT("$E$"&amp;COUNTIF($D$5:$D$201,"&lt;&gt;"&amp;"")+4)))))-$AP$16)/9*ROW($A8))</f>
        <v>26</v>
      </c>
      <c r="AO13" s="59">
        <v>5</v>
      </c>
      <c r="AP13" s="58">
        <f ca="1" t="array" ref="AP13">INT($AN$14/9*ROW($A8))+MIN(IF(TODAY()&lt;$E$5:INDIRECT("$E$"&amp;COUNTIF($D$5:$D$201,"&lt;&gt;"&amp;"")+4),$E$5:INDIRECT("$E$"&amp;COUNTIF($D$5:$D$201,"&lt;&gt;"&amp;"")+4)))</f>
        <v>43735</v>
      </c>
      <c r="AQ13" s="58">
        <f ca="1" t="shared" si="5"/>
        <v>43728</v>
      </c>
      <c r="AR13" s="59" t="b">
        <f ca="1" t="array" ref="AR13">IF(AND($D13&lt;&gt;"",$P$1=1),$D13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9))),NA()),IF($P$1=3,IFERROR(INDIRECT("$d$"&amp;SMALL(IF(TODAY()&lt;$E$5:INDIRECT("$E$"&amp;COUNTIF($D$5:$D$201,"&lt;&gt;"&amp;"")+4),ROW($E$5:INDIRECT("$E$"&amp;COUNTIF($D$5:$D$201,"&lt;&gt;"&amp;"")+4))),ROW($A9))),NA()))))</f>
        <v>0</v>
      </c>
    </row>
    <row r="14" s="1" customFormat="1" customHeight="1" spans="1:44">
      <c r="A14" s="27"/>
      <c r="C14" s="37"/>
      <c r="D14" s="42"/>
      <c r="E14" s="41"/>
      <c r="F14" s="41"/>
      <c r="G14" s="35" t="str">
        <f t="shared" si="8"/>
        <v/>
      </c>
      <c r="H14" s="38"/>
      <c r="I14" s="57" t="str">
        <f ca="1" t="shared" si="9"/>
        <v/>
      </c>
      <c r="J14" s="35" t="str">
        <f ca="1" t="shared" si="10"/>
        <v/>
      </c>
      <c r="L14" s="27"/>
      <c r="M14" s="58" t="e">
        <f t="shared" si="3"/>
        <v>#N/A</v>
      </c>
      <c r="N14" s="58" t="e">
        <f ca="1" t="array" ref="N14">IFERROR(INDIRECT("$e$"&amp;SMALL(IF(TODAY()&gt;=$E$5:INDIRECT("$E$"&amp;COUNTIF($D$5:$D$201,"&lt;&gt;"&amp;"")+4),IF(TODAY()&lt;=$F$5:INDIRECT("$f$"&amp;COUNTIF($D$5:$D$201,"&lt;&gt;"&amp;"")+4),ROW($E$5:INDIRECT("$E$"&amp;COUNTIF($D$5:$D$201,"&lt;&gt;"&amp;"")+4)))),ROW($A10))),NA())</f>
        <v>#N/A</v>
      </c>
      <c r="O14" s="58" t="e">
        <f ca="1" t="array" ref="O14">IFERROR(INDIRECT("$e$"&amp;SMALL(IF(TODAY()&lt;$E$5:INDIRECT("$E$"&amp;COUNTIF($D$5:$D$201,"&lt;&gt;"&amp;"")+4),ROW($E$5:INDIRECT("$E$"&amp;COUNTIF($D$5:$D$201,"&lt;&gt;"&amp;"")+4))),ROW($A10))),NA())</f>
        <v>#N/A</v>
      </c>
      <c r="P14" s="59" t="e">
        <f t="shared" si="4"/>
        <v>#N/A</v>
      </c>
      <c r="Q14" s="59" t="e">
        <f ca="1" t="array" ref="Q14">IF(OR($E14="",$F14="")=TRUE(),NA(),IF(TODAY()&lt;$E14,0,IF(TODAY()&lt;=$F14,NOW()-$E14,$G14-1)))</f>
        <v>#N/A</v>
      </c>
      <c r="R14" s="59" t="e">
        <f t="array" ref="R14">IF(IFERROR($G14-$P14-1,0)&lt;=0,NA(),IFERROR($G14-$P14-1,0))</f>
        <v>#N/A</v>
      </c>
      <c r="S14" s="64" t="e">
        <f ca="1" t="array" ref="S14">IFERROR(IF($G14-$Q14-1&lt;=0,NA(),$G14-$Q14-1),NA())</f>
        <v>#N/A</v>
      </c>
      <c r="T14" s="59"/>
      <c r="U14" s="59"/>
      <c r="V14" s="65">
        <f ca="1" t="shared" si="6"/>
        <v>92</v>
      </c>
      <c r="W14" s="59">
        <v>5</v>
      </c>
      <c r="X14" s="58">
        <f ca="1" t="shared" si="7"/>
        <v>43739</v>
      </c>
      <c r="Y14" s="65" t="e">
        <f ca="1" t="array" ref="Y14">IFERROR(INDIRECT("$p$"&amp;SMALL(IF(TODAY()&gt;=$E$5:INDIRECT("$E$"&amp;COUNTIF($D$5:$D$201,"&lt;&gt;"&amp;"")+4),IF(TODAY()&lt;=$F$5:INDIRECT("$f$"&amp;COUNTIF($D$5:$D$201,"&lt;&gt;"&amp;"")+4),ROW($E$5:INDIRECT("$E$"&amp;COUNTIF($D$5:$D$201,"&lt;&gt;"&amp;"")+4)))),ROW($A10))),NA())</f>
        <v>#N/A</v>
      </c>
      <c r="Z14" s="59" t="e">
        <f ca="1" t="array" ref="Z14">IFERROR(INDIRECT("$q$"&amp;SMALL(IF(TODAY()&gt;=$E$5:INDIRECT("$E$"&amp;COUNTIF($D$5:$D$201,"&lt;&gt;"&amp;"")+4),IF(TODAY()&lt;=$F$5:INDIRECT("$f$"&amp;COUNTIF($D$5:$D$201,"&lt;&gt;"&amp;"")+4),ROW($E$5:INDIRECT("$e$"&amp;COUNTIF($D$5:$D$201,"&lt;&gt;"&amp;"")+4)))),ROW($A10))),NA())</f>
        <v>#N/A</v>
      </c>
      <c r="AA14" s="59" t="e">
        <f ca="1" t="array" ref="AA14">IFERROR(INDIRECT("$r$"&amp;SMALL(IF(TODAY()&gt;=$E$5:INDIRECT("$E$"&amp;COUNTIF($D$5:$D$201,"&lt;&gt;"&amp;"")+4),IF(TODAY()&lt;=$F$5:INDIRECT("$f$"&amp;COUNTIF($D$5:$D$201,"&lt;&gt;"&amp;"")+4),ROW($E$5:INDIRECT("$e$"&amp;COUNTIF($D$5:$D$201,"&lt;&gt;"&amp;"")+4)))),ROW($A10))),NA())</f>
        <v>#N/A</v>
      </c>
      <c r="AB14" s="59" t="e">
        <f ca="1" t="array" ref="AB14">IFERROR(INDIRECT("$s$"&amp;SMALL(IF(TODAY()&gt;=$E$5:INDIRECT("$E$"&amp;COUNTIF($D$5:$D$201,"&lt;&gt;"&amp;"")+4),IF(TODAY()&lt;=$F$5:INDIRECT("$f$"&amp;COUNTIF($D$5:$D$201,"&lt;&gt;"&amp;"")+4),ROW($E$5:INDIRECT("$e$"&amp;COUNTIF($D$5:$D$201,"&lt;&gt;"&amp;"")+4)))),ROW($A10))),NA())</f>
        <v>#N/A</v>
      </c>
      <c r="AC14" s="59"/>
      <c r="AD14" s="59"/>
      <c r="AE14" s="59">
        <f ca="1" t="array" ref="AE14">INT((INDIRECT("$f$"&amp;MAX(IF(TODAY()&gt;=$E$5:INDIRECT("$E$"&amp;COUNTIF($D$5:$D$201,"&lt;&gt;"&amp;"")+4),IF(TODAY()&lt;=$F$5:INDIRECT("$f$"&amp;COUNTIF($D$5:$D$201,"&lt;&gt;"&amp;"")+4),ROW($E$5:INDIRECT("$E$"&amp;COUNTIF($D$5:$D$201,"&lt;&gt;"&amp;"")+4))))))-$AG$16)/9*ROW($A9))</f>
        <v>85</v>
      </c>
      <c r="AF14" s="59">
        <v>5</v>
      </c>
      <c r="AG14" s="58">
        <f ca="1" t="array" ref="AG14">INT($AE$14/9*ROW($A9))+MIN(IF(TODAY()&gt;=$E$5:INDIRECT("$E$"&amp;COUNTIF($D$5:$D$201,"&lt;&gt;"&amp;"")+4),IF(TODAY()&lt;=$F$5:INDIRECT("$f$"&amp;COUNTIF($D$5:$D$201,"&lt;&gt;"&amp;"")+4),$E$5:INDIRECT("$E$"&amp;COUNTIF($D$5:$D$201,"&lt;&gt;"&amp;"")+4))))</f>
        <v>43733</v>
      </c>
      <c r="AH14" s="59" t="e">
        <f ca="1" t="array" ref="AH14">IFERROR(INDIRECT("$p$"&amp;SMALL(IF(TODAY()&lt;$E$5:INDIRECT("$E$"&amp;COUNTIF($D$5:$D$201,"&lt;&gt;"&amp;"")+4),ROW($E$5:INDIRECT("$E$"&amp;COUNTIF($D$5:$D$201,"&lt;&gt;"&amp;"")+4))),ROW($A10))),NA())</f>
        <v>#N/A</v>
      </c>
      <c r="AI14" s="59" t="e">
        <f ca="1" t="array" ref="AI14">IFERROR(INDIRECT("$Q$"&amp;SMALL(IF(TODAY()&lt;$E$5:INDIRECT("$E$"&amp;COUNTIF($D$5:$D$201,"&lt;&gt;"&amp;"")+4),ROW($E$5:INDIRECT("$E$"&amp;COUNTIF($D$5:$D$201,"&lt;&gt;"&amp;"")+4))),ROW($A10))),NA())</f>
        <v>#N/A</v>
      </c>
      <c r="AJ14" s="59" t="e">
        <f ca="1" t="array" ref="AJ14">IFERROR(INDIRECT("$R$"&amp;SMALL(IF(TODAY()&lt;$E$5:INDIRECT("$E$"&amp;COUNTIF($D$5:$D$201,"&lt;&gt;"&amp;"")+4),ROW($E$5:INDIRECT("$E$"&amp;COUNTIF($D$5:$D$201,"&lt;&gt;"&amp;"")+4))),ROW($A10))),NA())</f>
        <v>#N/A</v>
      </c>
      <c r="AK14" s="59" t="e">
        <f ca="1" t="array" ref="AK14">IFERROR(INDIRECT("$s$"&amp;SMALL(IF(TODAY()&lt;$E$5:INDIRECT("$E$"&amp;COUNTIF($D$5:$D$201,"&lt;&gt;"&amp;"")+4),ROW($E$5:INDIRECT("$E$"&amp;COUNTIF($D$5:$D$201,"&lt;&gt;"&amp;"")+4))),ROW($A10))),NA())</f>
        <v>#N/A</v>
      </c>
      <c r="AL14" s="59"/>
      <c r="AM14" s="59"/>
      <c r="AN14" s="59">
        <f ca="1" t="array" ref="AN14">INT((INDIRECT("$f$"&amp;MAX(IF(TODAY()&lt;$E$5:INDIRECT("$E$"&amp;COUNTIF($D$5:$D$201,"&lt;&gt;"&amp;"")+4),ROW($E$5:INDIRECT("$E$"&amp;COUNTIF($D$5:$D$201,"&lt;&gt;"&amp;"")+4)))))-$AP$16)/9*ROW($A9))</f>
        <v>30</v>
      </c>
      <c r="AO14" s="59">
        <v>5</v>
      </c>
      <c r="AP14" s="58">
        <f ca="1" t="array" ref="AP14">INT($AN$14/9*ROW($A9))+MIN(IF(TODAY()&lt;$E$5:INDIRECT("$E$"&amp;COUNTIF($D$5:$D$201,"&lt;&gt;"&amp;"")+4),$E$5:INDIRECT("$E$"&amp;COUNTIF($D$5:$D$201,"&lt;&gt;"&amp;"")+4)))</f>
        <v>43739</v>
      </c>
      <c r="AQ14" s="58">
        <f ca="1" t="shared" si="5"/>
        <v>43739</v>
      </c>
      <c r="AR14" s="59" t="b">
        <f ca="1" t="array" ref="AR14">IF(AND($D14&lt;&gt;"",$P$1=1),$D14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10))),NA()),IF($P$1=3,IFERROR(INDIRECT("$d$"&amp;SMALL(IF(TODAY()&lt;$E$5:INDIRECT("$E$"&amp;COUNTIF($D$5:$D$201,"&lt;&gt;"&amp;"")+4),ROW($E$5:INDIRECT("$E$"&amp;COUNTIF($D$5:$D$201,"&lt;&gt;"&amp;"")+4))),ROW($A10))),NA()))))</f>
        <v>0</v>
      </c>
    </row>
    <row r="15" s="1" customFormat="1" customHeight="1" spans="1:44">
      <c r="A15" s="27"/>
      <c r="C15" s="37"/>
      <c r="D15" s="40"/>
      <c r="E15" s="41"/>
      <c r="F15" s="41"/>
      <c r="G15" s="35" t="str">
        <f t="shared" si="8"/>
        <v/>
      </c>
      <c r="H15" s="38"/>
      <c r="I15" s="57" t="str">
        <f ca="1" t="shared" si="9"/>
        <v/>
      </c>
      <c r="J15" s="35" t="str">
        <f ca="1" t="shared" si="10"/>
        <v/>
      </c>
      <c r="L15" s="27"/>
      <c r="M15" s="58" t="e">
        <f t="shared" si="3"/>
        <v>#N/A</v>
      </c>
      <c r="N15" s="58" t="e">
        <f ca="1" t="array" ref="N15">IFERROR(INDIRECT("$e$"&amp;SMALL(IF(TODAY()&gt;=$E$5:INDIRECT("$E$"&amp;COUNTIF($D$5:$D$201,"&lt;&gt;"&amp;"")+4),IF(TODAY()&lt;=$F$5:INDIRECT("$f$"&amp;COUNTIF($D$5:$D$201,"&lt;&gt;"&amp;"")+4),ROW($E$5:INDIRECT("$E$"&amp;COUNTIF($D$5:$D$201,"&lt;&gt;"&amp;"")+4)))),ROW($A11))),NA())</f>
        <v>#N/A</v>
      </c>
      <c r="O15" s="58" t="e">
        <f ca="1" t="array" ref="O15">IFERROR(INDIRECT("$e$"&amp;SMALL(IF(TODAY()&lt;$E$5:INDIRECT("$E$"&amp;COUNTIF($D$5:$D$201,"&lt;&gt;"&amp;"")+4),ROW($E$5:INDIRECT("$E$"&amp;COUNTIF($D$5:$D$201,"&lt;&gt;"&amp;"")+4))),ROW($A11))),NA())</f>
        <v>#N/A</v>
      </c>
      <c r="P15" s="59" t="e">
        <f t="shared" si="4"/>
        <v>#N/A</v>
      </c>
      <c r="Q15" s="59" t="e">
        <f ca="1" t="array" ref="Q15">IF(OR($E15="",$F15="")=TRUE(),NA(),IF(TODAY()&lt;$E15,0,IF(TODAY()&lt;=$F15,NOW()-$E15,$G15-1)))</f>
        <v>#N/A</v>
      </c>
      <c r="R15" s="59" t="e">
        <f t="array" ref="R15">IF(IFERROR($G15-$P15-1,0)&lt;=0,NA(),IFERROR($G15-$P15-1,0))</f>
        <v>#N/A</v>
      </c>
      <c r="S15" s="64" t="e">
        <f ca="1" t="array" ref="S15">IFERROR(IF($G15-$Q15-1&lt;=0,NA(),$G15-$Q15-1),NA())</f>
        <v>#N/A</v>
      </c>
      <c r="T15" s="59"/>
      <c r="U15" s="59"/>
      <c r="V15" s="65"/>
      <c r="W15" s="59"/>
      <c r="X15" s="58"/>
      <c r="Y15" s="65" t="e">
        <f ca="1" t="array" ref="Y15">IFERROR(INDIRECT("$p$"&amp;SMALL(IF(TODAY()&gt;=$E$5:INDIRECT("$E$"&amp;COUNTIF($D$5:$D$201,"&lt;&gt;"&amp;"")+4),IF(TODAY()&lt;=$F$5:INDIRECT("$f$"&amp;COUNTIF($D$5:$D$201,"&lt;&gt;"&amp;"")+4),ROW($E$5:INDIRECT("$E$"&amp;COUNTIF($D$5:$D$201,"&lt;&gt;"&amp;"")+4)))),ROW($A11))),NA())</f>
        <v>#N/A</v>
      </c>
      <c r="Z15" s="59" t="e">
        <f ca="1" t="array" ref="Z15">IFERROR(INDIRECT("$q$"&amp;SMALL(IF(TODAY()&gt;=$E$5:INDIRECT("$E$"&amp;COUNTIF($D$5:$D$201,"&lt;&gt;"&amp;"")+4),IF(TODAY()&lt;=$F$5:INDIRECT("$f$"&amp;COUNTIF($D$5:$D$201,"&lt;&gt;"&amp;"")+4),ROW($E$5:INDIRECT("$e$"&amp;COUNTIF($D$5:$D$201,"&lt;&gt;"&amp;"")+4)))),ROW($A11))),NA())</f>
        <v>#N/A</v>
      </c>
      <c r="AA15" s="59" t="e">
        <f ca="1" t="array" ref="AA15">IFERROR(INDIRECT("$r$"&amp;SMALL(IF(TODAY()&gt;=$E$5:INDIRECT("$E$"&amp;COUNTIF($D$5:$D$201,"&lt;&gt;"&amp;"")+4),IF(TODAY()&lt;=$F$5:INDIRECT("$f$"&amp;COUNTIF($D$5:$D$201,"&lt;&gt;"&amp;"")+4),ROW($E$5:INDIRECT("$e$"&amp;COUNTIF($D$5:$D$201,"&lt;&gt;"&amp;"")+4)))),ROW($A11))),NA())</f>
        <v>#N/A</v>
      </c>
      <c r="AB15" s="59" t="e">
        <f ca="1" t="array" ref="AB15">IFERROR(INDIRECT("$s$"&amp;SMALL(IF(TODAY()&gt;=$E$5:INDIRECT("$E$"&amp;COUNTIF($D$5:$D$201,"&lt;&gt;"&amp;"")+4),IF(TODAY()&lt;=$F$5:INDIRECT("$f$"&amp;COUNTIF($D$5:$D$201,"&lt;&gt;"&amp;"")+4),ROW($E$5:INDIRECT("$e$"&amp;COUNTIF($D$5:$D$201,"&lt;&gt;"&amp;"")+4)))),ROW($A11))),NA())</f>
        <v>#N/A</v>
      </c>
      <c r="AC15" s="59"/>
      <c r="AD15" s="59"/>
      <c r="AE15" s="59"/>
      <c r="AF15" s="59"/>
      <c r="AG15" s="58"/>
      <c r="AH15" s="59" t="e">
        <f ca="1" t="array" ref="AH15">IFERROR(INDIRECT("$p$"&amp;SMALL(IF(TODAY()&lt;$E$5:INDIRECT("$E$"&amp;COUNTIF($D$5:$D$201,"&lt;&gt;"&amp;"")+4),ROW($E$5:INDIRECT("$E$"&amp;COUNTIF($D$5:$D$201,"&lt;&gt;"&amp;"")+4))),ROW($A11))),NA())</f>
        <v>#N/A</v>
      </c>
      <c r="AI15" s="59" t="e">
        <f ca="1" t="array" ref="AI15">IFERROR(INDIRECT("$Q$"&amp;SMALL(IF(TODAY()&lt;$E$5:INDIRECT("$E$"&amp;COUNTIF($D$5:$D$201,"&lt;&gt;"&amp;"")+4),ROW($E$5:INDIRECT("$E$"&amp;COUNTIF($D$5:$D$201,"&lt;&gt;"&amp;"")+4))),ROW($A11))),NA())</f>
        <v>#N/A</v>
      </c>
      <c r="AJ15" s="59" t="e">
        <f ca="1" t="array" ref="AJ15">IFERROR(INDIRECT("$R$"&amp;SMALL(IF(TODAY()&lt;$E$5:INDIRECT("$E$"&amp;COUNTIF($D$5:$D$201,"&lt;&gt;"&amp;"")+4),ROW($E$5:INDIRECT("$E$"&amp;COUNTIF($D$5:$D$201,"&lt;&gt;"&amp;"")+4))),ROW($A11))),NA())</f>
        <v>#N/A</v>
      </c>
      <c r="AK15" s="59" t="e">
        <f ca="1" t="array" ref="AK15">IFERROR(INDIRECT("$s$"&amp;SMALL(IF(TODAY()&lt;$E$5:INDIRECT("$E$"&amp;COUNTIF($D$5:$D$201,"&lt;&gt;"&amp;"")+4),ROW($E$5:INDIRECT("$E$"&amp;COUNTIF($D$5:$D$201,"&lt;&gt;"&amp;"")+4))),ROW($A11))),NA())</f>
        <v>#N/A</v>
      </c>
      <c r="AL15" s="59"/>
      <c r="AM15" s="59"/>
      <c r="AN15" s="59"/>
      <c r="AO15" s="59"/>
      <c r="AP15" s="58"/>
      <c r="AQ15" s="58"/>
      <c r="AR15" s="59" t="b">
        <f ca="1" t="array" ref="AR15">IF(AND($D15&lt;&gt;"",$P$1=1),$D15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11))),NA()),IF($P$1=3,IFERROR(INDIRECT("$d$"&amp;SMALL(IF(TODAY()&lt;$E$5:INDIRECT("$E$"&amp;COUNTIF($D$5:$D$201,"&lt;&gt;"&amp;"")+4),ROW($E$5:INDIRECT("$E$"&amp;COUNTIF($D$5:$D$201,"&lt;&gt;"&amp;"")+4))),ROW($A11))),NA()))))</f>
        <v>0</v>
      </c>
    </row>
    <row r="16" s="1" customFormat="1" customHeight="1" spans="1:44">
      <c r="A16" s="27"/>
      <c r="C16" s="37"/>
      <c r="D16" s="40"/>
      <c r="E16" s="41"/>
      <c r="F16" s="41"/>
      <c r="G16" s="35" t="str">
        <f t="shared" si="8"/>
        <v/>
      </c>
      <c r="H16" s="38"/>
      <c r="I16" s="57" t="str">
        <f ca="1">IF(OR($E16="",$F16="")=TRUE(),"",IF(TODAY()&lt;$E16,"Not Started",IF(TODAY()&lt;=$F16,TODAY()-$E16,$G16)))</f>
        <v/>
      </c>
      <c r="J16" s="35" t="str">
        <f ca="1" t="shared" si="10"/>
        <v/>
      </c>
      <c r="L16" s="27"/>
      <c r="M16" s="58" t="e">
        <f t="shared" si="3"/>
        <v>#N/A</v>
      </c>
      <c r="N16" s="58" t="e">
        <f ca="1" t="array" ref="N16">IFERROR(INDIRECT("$e$"&amp;SMALL(IF(TODAY()&gt;=$E$5:INDIRECT("$E$"&amp;COUNTIF($D$5:$D$201,"&lt;&gt;"&amp;"")+4),IF(TODAY()&lt;=$F$5:INDIRECT("$f$"&amp;COUNTIF($D$5:$D$201,"&lt;&gt;"&amp;"")+4),ROW($E$5:INDIRECT("$E$"&amp;COUNTIF($D$5:$D$201,"&lt;&gt;"&amp;"")+4)))),ROW($A12))),NA())</f>
        <v>#N/A</v>
      </c>
      <c r="O16" s="58" t="e">
        <f ca="1" t="array" ref="O16">IFERROR(INDIRECT("$e$"&amp;SMALL(IF(TODAY()&lt;$E$5:INDIRECT("$E$"&amp;COUNTIF($D$5:$D$201,"&lt;&gt;"&amp;"")+4),ROW($E$5:INDIRECT("$E$"&amp;COUNTIF($D$5:$D$201,"&lt;&gt;"&amp;"")+4))),ROW($A12))),NA())</f>
        <v>#N/A</v>
      </c>
      <c r="P16" s="59" t="e">
        <f t="shared" si="4"/>
        <v>#N/A</v>
      </c>
      <c r="Q16" s="59" t="e">
        <f ca="1" t="array" ref="Q16">IF(OR($E16="",$F16="")=TRUE(),NA(),IF(TODAY()&lt;$E16,0,IF(TODAY()&lt;=$F16,NOW()-$E16,$G16-1)))</f>
        <v>#N/A</v>
      </c>
      <c r="R16" s="59" t="e">
        <f t="array" ref="R16">IF(IFERROR($G16-$P16-1,0)&lt;=0,NA(),IFERROR($G16-$P16-1,0))</f>
        <v>#N/A</v>
      </c>
      <c r="S16" s="64" t="e">
        <f ca="1" t="array" ref="S16">IFERROR(IF($G16-$Q16-1&lt;=0,NA(),$G16-$Q16-1),NA())</f>
        <v>#N/A</v>
      </c>
      <c r="T16" s="59"/>
      <c r="U16" s="59"/>
      <c r="V16" s="65"/>
      <c r="W16" s="59"/>
      <c r="X16" s="58">
        <f ca="1">MIN(Project管理!$M$5:INDIRECT("$m$"&amp;COUNTIF(Project管理!$M$5:$M$201,"&gt;="&amp;0)+4))</f>
        <v>43647</v>
      </c>
      <c r="Y16" s="65" t="e">
        <f ca="1" t="array" ref="Y16">IFERROR(INDIRECT("$p$"&amp;SMALL(IF(TODAY()&gt;=$E$5:INDIRECT("$E$"&amp;COUNTIF($D$5:$D$201,"&lt;&gt;"&amp;"")+4),IF(TODAY()&lt;=$F$5:INDIRECT("$f$"&amp;COUNTIF($D$5:$D$201,"&lt;&gt;"&amp;"")+4),ROW($E$5:INDIRECT("$E$"&amp;COUNTIF($D$5:$D$201,"&lt;&gt;"&amp;"")+4)))),ROW($A12))),NA())</f>
        <v>#N/A</v>
      </c>
      <c r="Z16" s="59" t="e">
        <f ca="1" t="array" ref="Z16">IFERROR(INDIRECT("$q$"&amp;SMALL(IF(TODAY()&gt;=$E$5:INDIRECT("$E$"&amp;COUNTIF($D$5:$D$201,"&lt;&gt;"&amp;"")+4),IF(TODAY()&lt;=$F$5:INDIRECT("$f$"&amp;COUNTIF($D$5:$D$201,"&lt;&gt;"&amp;"")+4),ROW($E$5:INDIRECT("$e$"&amp;COUNTIF($D$5:$D$201,"&lt;&gt;"&amp;"")+4)))),ROW($A12))),NA())</f>
        <v>#N/A</v>
      </c>
      <c r="AA16" s="59" t="e">
        <f ca="1" t="array" ref="AA16">IFERROR(INDIRECT("$r$"&amp;SMALL(IF(TODAY()&gt;=$E$5:INDIRECT("$E$"&amp;COUNTIF($D$5:$D$201,"&lt;&gt;"&amp;"")+4),IF(TODAY()&lt;=$F$5:INDIRECT("$f$"&amp;COUNTIF($D$5:$D$201,"&lt;&gt;"&amp;"")+4),ROW($E$5:INDIRECT("$e$"&amp;COUNTIF($D$5:$D$201,"&lt;&gt;"&amp;"")+4)))),ROW($A12))),NA())</f>
        <v>#N/A</v>
      </c>
      <c r="AB16" s="59" t="e">
        <f ca="1" t="array" ref="AB16">IFERROR(INDIRECT("$s$"&amp;SMALL(IF(TODAY()&gt;=$E$5:INDIRECT("$E$"&amp;COUNTIF($D$5:$D$201,"&lt;&gt;"&amp;"")+4),IF(TODAY()&lt;=$F$5:INDIRECT("$f$"&amp;COUNTIF($D$5:$D$201,"&lt;&gt;"&amp;"")+4),ROW($E$5:INDIRECT("$e$"&amp;COUNTIF($D$5:$D$201,"&lt;&gt;"&amp;"")+4)))),ROW($A12))),NA())</f>
        <v>#N/A</v>
      </c>
      <c r="AC16" s="59"/>
      <c r="AD16" s="59"/>
      <c r="AE16" s="59"/>
      <c r="AF16" s="59"/>
      <c r="AG16" s="58">
        <f ca="1" t="array" ref="AG16">SMALL(IF(TODAY()&gt;=$E$5:INDIRECT("$E$"&amp;COUNTIF($D$5:$D$201,"&lt;&gt;"&amp;"")+4),IF(TODAY()&lt;=$F$5:INDIRECT("$f$"&amp;COUNTIF($D$5:$D$201,"&lt;&gt;"&amp;"")+4),$E$5:INDIRECT("$E$"&amp;COUNTIF($D$5:$D$201,"&lt;&gt;"&amp;"")+4))),ROW($A1))</f>
        <v>43648</v>
      </c>
      <c r="AH16" s="59" t="e">
        <f ca="1" t="array" ref="AH16">IFERROR(INDIRECT("$p$"&amp;SMALL(IF(TODAY()&lt;$E$5:INDIRECT("$E$"&amp;COUNTIF($D$5:$D$201,"&lt;&gt;"&amp;"")+4),ROW($E$5:INDIRECT("$E$"&amp;COUNTIF($D$5:$D$201,"&lt;&gt;"&amp;"")+4))),ROW($A12))),NA())</f>
        <v>#N/A</v>
      </c>
      <c r="AI16" s="59" t="e">
        <f ca="1" t="array" ref="AI16">IFERROR(INDIRECT("$Q$"&amp;SMALL(IF(TODAY()&lt;$E$5:INDIRECT("$E$"&amp;COUNTIF($D$5:$D$201,"&lt;&gt;"&amp;"")+4),ROW($E$5:INDIRECT("$E$"&amp;COUNTIF($D$5:$D$201,"&lt;&gt;"&amp;"")+4))),ROW($A12))),NA())</f>
        <v>#N/A</v>
      </c>
      <c r="AJ16" s="59" t="e">
        <f ca="1" t="array" ref="AJ16">IFERROR(INDIRECT("$R$"&amp;SMALL(IF(TODAY()&lt;$E$5:INDIRECT("$E$"&amp;COUNTIF($D$5:$D$201,"&lt;&gt;"&amp;"")+4),ROW($E$5:INDIRECT("$E$"&amp;COUNTIF($D$5:$D$201,"&lt;&gt;"&amp;"")+4))),ROW($A12))),NA())</f>
        <v>#N/A</v>
      </c>
      <c r="AK16" s="59" t="e">
        <f ca="1" t="array" ref="AK16">IFERROR(INDIRECT("$s$"&amp;SMALL(IF(TODAY()&lt;$E$5:INDIRECT("$E$"&amp;COUNTIF($D$5:$D$201,"&lt;&gt;"&amp;"")+4),ROW($E$5:INDIRECT("$E$"&amp;COUNTIF($D$5:$D$201,"&lt;&gt;"&amp;"")+4))),ROW($A12))),NA())</f>
        <v>#N/A</v>
      </c>
      <c r="AL16" s="59"/>
      <c r="AM16" s="59"/>
      <c r="AN16" s="59"/>
      <c r="AO16" s="59"/>
      <c r="AP16" s="58">
        <f ca="1" t="array" ref="AP16">SMALL(IF(TODAY()&lt;$E$5:INDIRECT("$E$"&amp;COUNTIF($D$5:$D$201,"&lt;&gt;"&amp;"")+4),$E$5:INDIRECT("$E$"&amp;COUNTIF($D$5:$D$201,"&lt;&gt;"&amp;"")+4)),ROW($A1))</f>
        <v>43709</v>
      </c>
      <c r="AQ16" s="58"/>
      <c r="AR16" s="59" t="b">
        <f ca="1" t="array" ref="AR16">IF(AND($D16&lt;&gt;"",$P$1=1),$D16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12))),NA()),IF($P$1=3,IFERROR(INDIRECT("$d$"&amp;SMALL(IF(TODAY()&lt;$E$5:INDIRECT("$E$"&amp;COUNTIF($D$5:$D$201,"&lt;&gt;"&amp;"")+4),ROW($E$5:INDIRECT("$E$"&amp;COUNTIF($D$5:$D$201,"&lt;&gt;"&amp;"")+4))),ROW($A12))),NA()))))</f>
        <v>0</v>
      </c>
    </row>
    <row r="17" s="1" customFormat="1" customHeight="1" spans="1:44">
      <c r="A17" s="27"/>
      <c r="C17" s="37"/>
      <c r="D17" s="40"/>
      <c r="E17" s="41"/>
      <c r="F17" s="41"/>
      <c r="G17" s="35" t="str">
        <f t="shared" si="8"/>
        <v/>
      </c>
      <c r="H17" s="38"/>
      <c r="I17" s="57" t="str">
        <f ca="1" t="shared" si="9"/>
        <v/>
      </c>
      <c r="J17" s="35" t="str">
        <f ca="1" t="shared" si="10"/>
        <v/>
      </c>
      <c r="L17" s="27"/>
      <c r="M17" s="58" t="e">
        <f t="shared" si="3"/>
        <v>#N/A</v>
      </c>
      <c r="N17" s="58" t="e">
        <f ca="1" t="array" ref="N17">IFERROR(INDIRECT("$e$"&amp;SMALL(IF(TODAY()&gt;=$E$5:INDIRECT("$E$"&amp;COUNTIF($D$5:$D$201,"&lt;&gt;"&amp;"")+4),IF(TODAY()&lt;=$F$5:INDIRECT("$f$"&amp;COUNTIF($D$5:$D$201,"&lt;&gt;"&amp;"")+4),ROW($E$5:INDIRECT("$E$"&amp;COUNTIF($D$5:$D$201,"&lt;&gt;"&amp;"")+4)))),ROW($A13))),NA())</f>
        <v>#N/A</v>
      </c>
      <c r="O17" s="58" t="e">
        <f ca="1" t="array" ref="O17">IFERROR(INDIRECT("$e$"&amp;SMALL(IF(TODAY()&lt;$E$5:INDIRECT("$E$"&amp;COUNTIF($D$5:$D$201,"&lt;&gt;"&amp;"")+4),ROW($E$5:INDIRECT("$E$"&amp;COUNTIF($D$5:$D$201,"&lt;&gt;"&amp;"")+4))),ROW($A13))),NA())</f>
        <v>#N/A</v>
      </c>
      <c r="P17" s="59" t="e">
        <f t="shared" si="4"/>
        <v>#N/A</v>
      </c>
      <c r="Q17" s="59" t="e">
        <f ca="1" t="array" ref="Q17">IF(OR($E17="",$F17="")=TRUE(),NA(),IF(TODAY()&lt;$E17,0,IF(TODAY()&lt;=$F17,NOW()-$E17,$G17-1)))</f>
        <v>#N/A</v>
      </c>
      <c r="R17" s="59" t="e">
        <f t="array" ref="R17">IF(IFERROR($G17-$P17-1,0)&lt;=0,NA(),IFERROR($G17-$P17-1,0))</f>
        <v>#N/A</v>
      </c>
      <c r="S17" s="64" t="e">
        <f ca="1" t="array" ref="S17">IFERROR(IF($G17-$Q17-1&lt;=0,NA(),$G17-$Q17-1),NA())</f>
        <v>#N/A</v>
      </c>
      <c r="T17" s="59"/>
      <c r="U17" s="58"/>
      <c r="V17" s="65"/>
      <c r="W17" s="59"/>
      <c r="X17" s="59"/>
      <c r="Y17" s="65" t="e">
        <f ca="1" t="array" ref="Y17">IFERROR(INDIRECT("$p$"&amp;SMALL(IF(TODAY()&gt;=$E$5:INDIRECT("$E$"&amp;COUNTIF($D$5:$D$201,"&lt;&gt;"&amp;"")+4),IF(TODAY()&lt;=$F$5:INDIRECT("$f$"&amp;COUNTIF($D$5:$D$201,"&lt;&gt;"&amp;"")+4),ROW($E$5:INDIRECT("$E$"&amp;COUNTIF($D$5:$D$201,"&lt;&gt;"&amp;"")+4)))),ROW($A13))),NA())</f>
        <v>#N/A</v>
      </c>
      <c r="Z17" s="59" t="e">
        <f ca="1" t="array" ref="Z17">IFERROR(INDIRECT("$q$"&amp;SMALL(IF(TODAY()&gt;=$E$5:INDIRECT("$E$"&amp;COUNTIF($D$5:$D$201,"&lt;&gt;"&amp;"")+4),IF(TODAY()&lt;=$F$5:INDIRECT("$f$"&amp;COUNTIF($D$5:$D$201,"&lt;&gt;"&amp;"")+4),ROW($E$5:INDIRECT("$e$"&amp;COUNTIF($D$5:$D$201,"&lt;&gt;"&amp;"")+4)))),ROW($A13))),NA())</f>
        <v>#N/A</v>
      </c>
      <c r="AA17" s="59" t="e">
        <f ca="1" t="array" ref="AA17">IFERROR(INDIRECT("$r$"&amp;SMALL(IF(TODAY()&gt;=$E$5:INDIRECT("$E$"&amp;COUNTIF($D$5:$D$201,"&lt;&gt;"&amp;"")+4),IF(TODAY()&lt;=$F$5:INDIRECT("$f$"&amp;COUNTIF($D$5:$D$201,"&lt;&gt;"&amp;"")+4),ROW($E$5:INDIRECT("$e$"&amp;COUNTIF($D$5:$D$201,"&lt;&gt;"&amp;"")+4)))),ROW($A13))),NA())</f>
        <v>#N/A</v>
      </c>
      <c r="AB17" s="59" t="e">
        <f ca="1" t="array" ref="AB17">IFERROR(INDIRECT("$s$"&amp;SMALL(IF(TODAY()&gt;=$E$5:INDIRECT("$E$"&amp;COUNTIF($D$5:$D$201,"&lt;&gt;"&amp;"")+4),IF(TODAY()&lt;=$F$5:INDIRECT("$f$"&amp;COUNTIF($D$5:$D$201,"&lt;&gt;"&amp;"")+4),ROW($E$5:INDIRECT("$e$"&amp;COUNTIF($D$5:$D$201,"&lt;&gt;"&amp;"")+4)))),ROW($A13))),NA())</f>
        <v>#N/A</v>
      </c>
      <c r="AC17" s="59"/>
      <c r="AD17" s="59"/>
      <c r="AE17" s="59"/>
      <c r="AF17" s="59"/>
      <c r="AG17" s="58"/>
      <c r="AH17" s="59" t="e">
        <f ca="1" t="array" ref="AH17">IFERROR(INDIRECT("$p$"&amp;SMALL(IF(TODAY()&lt;$E$5:INDIRECT("$E$"&amp;COUNTIF($D$5:$D$201,"&lt;&gt;"&amp;"")+4),ROW($E$5:INDIRECT("$E$"&amp;COUNTIF($D$5:$D$201,"&lt;&gt;"&amp;"")+4))),ROW($A13))),NA())</f>
        <v>#N/A</v>
      </c>
      <c r="AI17" s="59" t="e">
        <f ca="1" t="array" ref="AI17">IFERROR(INDIRECT("$Q$"&amp;SMALL(IF(TODAY()&lt;$E$5:INDIRECT("$E$"&amp;COUNTIF($D$5:$D$201,"&lt;&gt;"&amp;"")+4),ROW($E$5:INDIRECT("$E$"&amp;COUNTIF($D$5:$D$201,"&lt;&gt;"&amp;"")+4))),ROW($A13))),NA())</f>
        <v>#N/A</v>
      </c>
      <c r="AJ17" s="59" t="e">
        <f ca="1" t="array" ref="AJ17">IFERROR(INDIRECT("$R$"&amp;SMALL(IF(TODAY()&lt;$E$5:INDIRECT("$E$"&amp;COUNTIF($D$5:$D$201,"&lt;&gt;"&amp;"")+4),ROW($E$5:INDIRECT("$E$"&amp;COUNTIF($D$5:$D$201,"&lt;&gt;"&amp;"")+4))),ROW($A13))),NA())</f>
        <v>#N/A</v>
      </c>
      <c r="AK17" s="59" t="e">
        <f ca="1" t="array" ref="AK17">IFERROR(INDIRECT("$s$"&amp;SMALL(IF(TODAY()&lt;$E$5:INDIRECT("$E$"&amp;COUNTIF($D$5:$D$201,"&lt;&gt;"&amp;"")+4),ROW($E$5:INDIRECT("$E$"&amp;COUNTIF($D$5:$D$201,"&lt;&gt;"&amp;"")+4))),ROW($A13))),NA())</f>
        <v>#N/A</v>
      </c>
      <c r="AL17" s="59"/>
      <c r="AM17" s="59"/>
      <c r="AN17" s="59"/>
      <c r="AO17" s="59"/>
      <c r="AP17" s="58"/>
      <c r="AQ17" s="58"/>
      <c r="AR17" s="59" t="b">
        <f ca="1" t="array" ref="AR17">IF(AND($D17&lt;&gt;"",$P$1=1),$D17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13))),NA()),IF($P$1=3,IFERROR(INDIRECT("$d$"&amp;SMALL(IF(TODAY()&lt;$E$5:INDIRECT("$E$"&amp;COUNTIF($D$5:$D$201,"&lt;&gt;"&amp;"")+4),ROW($E$5:INDIRECT("$E$"&amp;COUNTIF($D$5:$D$201,"&lt;&gt;"&amp;"")+4))),ROW($A13))),NA()))))</f>
        <v>0</v>
      </c>
    </row>
    <row r="18" s="1" customFormat="1" customHeight="1" spans="1:44">
      <c r="A18" s="27"/>
      <c r="C18" s="37"/>
      <c r="D18" s="40"/>
      <c r="E18" s="41"/>
      <c r="F18" s="41"/>
      <c r="G18" s="35" t="str">
        <f t="shared" si="8"/>
        <v/>
      </c>
      <c r="H18" s="38"/>
      <c r="I18" s="57" t="str">
        <f ca="1" t="shared" si="9"/>
        <v/>
      </c>
      <c r="J18" s="35" t="str">
        <f ca="1" t="shared" si="10"/>
        <v/>
      </c>
      <c r="L18" s="27"/>
      <c r="M18" s="58" t="e">
        <f t="shared" si="3"/>
        <v>#N/A</v>
      </c>
      <c r="N18" s="58" t="e">
        <f ca="1" t="array" ref="N18">IFERROR(INDIRECT("$e$"&amp;SMALL(IF(TODAY()&gt;=$E$5:INDIRECT("$E$"&amp;COUNTIF($D$5:$D$201,"&lt;&gt;"&amp;"")+4),IF(TODAY()&lt;=$F$5:INDIRECT("$f$"&amp;COUNTIF($D$5:$D$201,"&lt;&gt;"&amp;"")+4),ROW($E$5:INDIRECT("$E$"&amp;COUNTIF($D$5:$D$201,"&lt;&gt;"&amp;"")+4)))),ROW($A14))),NA())</f>
        <v>#N/A</v>
      </c>
      <c r="O18" s="58" t="e">
        <f ca="1" t="array" ref="O18">IFERROR(INDIRECT("$e$"&amp;SMALL(IF(TODAY()&lt;$E$5:INDIRECT("$E$"&amp;COUNTIF($D$5:$D$201,"&lt;&gt;"&amp;"")+4),ROW($E$5:INDIRECT("$E$"&amp;COUNTIF($D$5:$D$201,"&lt;&gt;"&amp;"")+4))),ROW($A14))),NA())</f>
        <v>#N/A</v>
      </c>
      <c r="P18" s="59" t="e">
        <f t="shared" si="4"/>
        <v>#N/A</v>
      </c>
      <c r="Q18" s="59" t="e">
        <f ca="1" t="array" ref="Q18">IF(OR($E18="",$F18="")=TRUE(),NA(),IF(TODAY()&lt;$E18,0,IF(TODAY()&lt;=$F18,NOW()-$E18,$G18-1)))</f>
        <v>#N/A</v>
      </c>
      <c r="R18" s="59" t="e">
        <f t="array" ref="R18">IF(IFERROR($G18-$P18-1,0)&lt;=0,NA(),IFERROR($G18-$P18-1,0))</f>
        <v>#N/A</v>
      </c>
      <c r="S18" s="64" t="e">
        <f ca="1" t="array" ref="S18">IFERROR(IF($G18-$Q18-1&lt;=0,NA(),$G18-$Q18-1),NA())</f>
        <v>#N/A</v>
      </c>
      <c r="T18" s="59"/>
      <c r="U18" s="58"/>
      <c r="V18" s="65"/>
      <c r="W18" s="59"/>
      <c r="X18" s="59"/>
      <c r="Y18" s="65" t="e">
        <f ca="1" t="array" ref="Y18">IFERROR(INDIRECT("$p$"&amp;SMALL(IF(TODAY()&gt;=$E$5:INDIRECT("$E$"&amp;COUNTIF($D$5:$D$201,"&lt;&gt;"&amp;"")+4),IF(TODAY()&lt;=$F$5:INDIRECT("$f$"&amp;COUNTIF($D$5:$D$201,"&lt;&gt;"&amp;"")+4),ROW($E$5:INDIRECT("$E$"&amp;COUNTIF($D$5:$D$201,"&lt;&gt;"&amp;"")+4)))),ROW($A14))),NA())</f>
        <v>#N/A</v>
      </c>
      <c r="Z18" s="59" t="e">
        <f ca="1" t="array" ref="Z18">IFERROR(INDIRECT("$q$"&amp;SMALL(IF(TODAY()&gt;=$E$5:INDIRECT("$E$"&amp;COUNTIF($D$5:$D$201,"&lt;&gt;"&amp;"")+4),IF(TODAY()&lt;=$F$5:INDIRECT("$f$"&amp;COUNTIF($D$5:$D$201,"&lt;&gt;"&amp;"")+4),ROW($E$5:INDIRECT("$e$"&amp;COUNTIF($D$5:$D$201,"&lt;&gt;"&amp;"")+4)))),ROW($A14))),NA())</f>
        <v>#N/A</v>
      </c>
      <c r="AA18" s="59" t="e">
        <f ca="1" t="array" ref="AA18">IFERROR(INDIRECT("$r$"&amp;SMALL(IF(TODAY()&gt;=$E$5:INDIRECT("$E$"&amp;COUNTIF($D$5:$D$201,"&lt;&gt;"&amp;"")+4),IF(TODAY()&lt;=$F$5:INDIRECT("$f$"&amp;COUNTIF($D$5:$D$201,"&lt;&gt;"&amp;"")+4),ROW($E$5:INDIRECT("$e$"&amp;COUNTIF($D$5:$D$201,"&lt;&gt;"&amp;"")+4)))),ROW($A14))),NA())</f>
        <v>#N/A</v>
      </c>
      <c r="AB18" s="59" t="e">
        <f ca="1" t="array" ref="AB18">IFERROR(INDIRECT("$s$"&amp;SMALL(IF(TODAY()&gt;=$E$5:INDIRECT("$E$"&amp;COUNTIF($D$5:$D$201,"&lt;&gt;"&amp;"")+4),IF(TODAY()&lt;=$F$5:INDIRECT("$f$"&amp;COUNTIF($D$5:$D$201,"&lt;&gt;"&amp;"")+4),ROW($E$5:INDIRECT("$e$"&amp;COUNTIF($D$5:$D$201,"&lt;&gt;"&amp;"")+4)))),ROW($A14))),NA())</f>
        <v>#N/A</v>
      </c>
      <c r="AC18" s="59"/>
      <c r="AD18" s="59"/>
      <c r="AE18" s="59"/>
      <c r="AF18" s="59"/>
      <c r="AG18" s="58"/>
      <c r="AH18" s="59" t="e">
        <f ca="1" t="array" ref="AH18">IFERROR(INDIRECT("$p$"&amp;SMALL(IF(TODAY()&lt;$E$5:INDIRECT("$E$"&amp;COUNTIF($D$5:$D$201,"&lt;&gt;"&amp;"")+4),ROW($E$5:INDIRECT("$E$"&amp;COUNTIF($D$5:$D$201,"&lt;&gt;"&amp;"")+4))),ROW($A14))),NA())</f>
        <v>#N/A</v>
      </c>
      <c r="AI18" s="59" t="e">
        <f ca="1" t="array" ref="AI18">IFERROR(INDIRECT("$Q$"&amp;SMALL(IF(TODAY()&lt;$E$5:INDIRECT("$E$"&amp;COUNTIF($D$5:$D$201,"&lt;&gt;"&amp;"")+4),ROW($E$5:INDIRECT("$E$"&amp;COUNTIF($D$5:$D$201,"&lt;&gt;"&amp;"")+4))),ROW($A14))),NA())</f>
        <v>#N/A</v>
      </c>
      <c r="AJ18" s="59" t="e">
        <f ca="1" t="array" ref="AJ18">IFERROR(INDIRECT("$R$"&amp;SMALL(IF(TODAY()&lt;$E$5:INDIRECT("$E$"&amp;COUNTIF($D$5:$D$201,"&lt;&gt;"&amp;"")+4),ROW($E$5:INDIRECT("$E$"&amp;COUNTIF($D$5:$D$201,"&lt;&gt;"&amp;"")+4))),ROW($A14))),NA())</f>
        <v>#N/A</v>
      </c>
      <c r="AK18" s="59" t="e">
        <f ca="1" t="array" ref="AK18">IFERROR(INDIRECT("$s$"&amp;SMALL(IF(TODAY()&lt;$E$5:INDIRECT("$E$"&amp;COUNTIF($D$5:$D$201,"&lt;&gt;"&amp;"")+4),ROW($E$5:INDIRECT("$E$"&amp;COUNTIF($D$5:$D$201,"&lt;&gt;"&amp;"")+4))),ROW($A14))),NA())</f>
        <v>#N/A</v>
      </c>
      <c r="AL18" s="59"/>
      <c r="AM18" s="59"/>
      <c r="AN18" s="59"/>
      <c r="AO18" s="59"/>
      <c r="AP18" s="58"/>
      <c r="AQ18" s="58"/>
      <c r="AR18" s="59" t="b">
        <f ca="1" t="array" ref="AR18">IF(AND($D18&lt;&gt;"",$P$1=1),$D18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14))),NA()),IF($P$1=3,IFERROR(INDIRECT("$d$"&amp;SMALL(IF(TODAY()&lt;$E$5:INDIRECT("$E$"&amp;COUNTIF($D$5:$D$201,"&lt;&gt;"&amp;"")+4),ROW($E$5:INDIRECT("$E$"&amp;COUNTIF($D$5:$D$201,"&lt;&gt;"&amp;"")+4))),ROW($A14))),NA()))))</f>
        <v>0</v>
      </c>
    </row>
    <row r="19" s="1" customFormat="1" customHeight="1" spans="1:44">
      <c r="A19" s="27"/>
      <c r="C19" s="37"/>
      <c r="D19" s="40"/>
      <c r="E19" s="41"/>
      <c r="F19" s="41"/>
      <c r="G19" s="35" t="str">
        <f t="shared" si="8"/>
        <v/>
      </c>
      <c r="H19" s="38"/>
      <c r="I19" s="57" t="str">
        <f ca="1" t="shared" si="9"/>
        <v/>
      </c>
      <c r="J19" s="35" t="str">
        <f ca="1" t="shared" si="10"/>
        <v/>
      </c>
      <c r="L19" s="27"/>
      <c r="M19" s="58" t="e">
        <f t="shared" si="3"/>
        <v>#N/A</v>
      </c>
      <c r="N19" s="58" t="e">
        <f ca="1" t="array" ref="N19">IFERROR(INDIRECT("$e$"&amp;SMALL(IF(TODAY()&gt;=$E$5:INDIRECT("$E$"&amp;COUNTIF($D$5:$D$201,"&lt;&gt;"&amp;"")+4),IF(TODAY()&lt;=$F$5:INDIRECT("$f$"&amp;COUNTIF($D$5:$D$201,"&lt;&gt;"&amp;"")+4),ROW($E$5:INDIRECT("$E$"&amp;COUNTIF($D$5:$D$201,"&lt;&gt;"&amp;"")+4)))),ROW($A15))),NA())</f>
        <v>#N/A</v>
      </c>
      <c r="O19" s="58" t="e">
        <f ca="1" t="array" ref="O19">IFERROR(INDIRECT("$e$"&amp;SMALL(IF(TODAY()&lt;$E$5:INDIRECT("$E$"&amp;COUNTIF($D$5:$D$201,"&lt;&gt;"&amp;"")+4),ROW($E$5:INDIRECT("$E$"&amp;COUNTIF($D$5:$D$201,"&lt;&gt;"&amp;"")+4))),ROW($A15))),NA())</f>
        <v>#N/A</v>
      </c>
      <c r="P19" s="59" t="e">
        <f t="shared" si="4"/>
        <v>#N/A</v>
      </c>
      <c r="Q19" s="59" t="e">
        <f ca="1" t="array" ref="Q19">IF(OR($E19="",$F19="")=TRUE(),NA(),IF(TODAY()&lt;$E19,0,IF(TODAY()&lt;=$F19,NOW()-$E19,$G19-1)))</f>
        <v>#N/A</v>
      </c>
      <c r="R19" s="59" t="e">
        <f t="array" ref="R19">IF(IFERROR($G19-$P19-1,0)&lt;=0,NA(),IFERROR($G19-$P19-1,0))</f>
        <v>#N/A</v>
      </c>
      <c r="S19" s="64" t="e">
        <f ca="1" t="array" ref="S19">IFERROR(IF($G19-$Q19-1&lt;=0,NA(),$G19-$Q19-1),NA())</f>
        <v>#N/A</v>
      </c>
      <c r="T19" s="59"/>
      <c r="U19" s="58"/>
      <c r="V19" s="65"/>
      <c r="W19" s="59"/>
      <c r="X19" s="59"/>
      <c r="Y19" s="65" t="e">
        <f ca="1" t="array" ref="Y19">IFERROR(INDIRECT("$p$"&amp;SMALL(IF(TODAY()&gt;=$E$5:INDIRECT("$E$"&amp;COUNTIF($D$5:$D$201,"&lt;&gt;"&amp;"")+4),IF(TODAY()&lt;=$F$5:INDIRECT("$f$"&amp;COUNTIF($D$5:$D$201,"&lt;&gt;"&amp;"")+4),ROW($E$5:INDIRECT("$E$"&amp;COUNTIF($D$5:$D$201,"&lt;&gt;"&amp;"")+4)))),ROW($A15))),NA())</f>
        <v>#N/A</v>
      </c>
      <c r="Z19" s="59" t="e">
        <f ca="1" t="array" ref="Z19">IFERROR(INDIRECT("$q$"&amp;SMALL(IF(TODAY()&gt;=$E$5:INDIRECT("$E$"&amp;COUNTIF($D$5:$D$201,"&lt;&gt;"&amp;"")+4),IF(TODAY()&lt;=$F$5:INDIRECT("$f$"&amp;COUNTIF($D$5:$D$201,"&lt;&gt;"&amp;"")+4),ROW($E$5:INDIRECT("$e$"&amp;COUNTIF($D$5:$D$201,"&lt;&gt;"&amp;"")+4)))),ROW($A15))),NA())</f>
        <v>#N/A</v>
      </c>
      <c r="AA19" s="59" t="e">
        <f ca="1" t="array" ref="AA19">IFERROR(INDIRECT("$r$"&amp;SMALL(IF(TODAY()&gt;=$E$5:INDIRECT("$E$"&amp;COUNTIF($D$5:$D$201,"&lt;&gt;"&amp;"")+4),IF(TODAY()&lt;=$F$5:INDIRECT("$f$"&amp;COUNTIF($D$5:$D$201,"&lt;&gt;"&amp;"")+4),ROW($E$5:INDIRECT("$e$"&amp;COUNTIF($D$5:$D$201,"&lt;&gt;"&amp;"")+4)))),ROW($A15))),NA())</f>
        <v>#N/A</v>
      </c>
      <c r="AB19" s="59" t="e">
        <f ca="1" t="array" ref="AB19">IFERROR(INDIRECT("$s$"&amp;SMALL(IF(TODAY()&gt;=$E$5:INDIRECT("$E$"&amp;COUNTIF($D$5:$D$201,"&lt;&gt;"&amp;"")+4),IF(TODAY()&lt;=$F$5:INDIRECT("$f$"&amp;COUNTIF($D$5:$D$201,"&lt;&gt;"&amp;"")+4),ROW($E$5:INDIRECT("$e$"&amp;COUNTIF($D$5:$D$201,"&lt;&gt;"&amp;"")+4)))),ROW($A15))),NA())</f>
        <v>#N/A</v>
      </c>
      <c r="AC19" s="59"/>
      <c r="AD19" s="59"/>
      <c r="AE19" s="59"/>
      <c r="AF19" s="59"/>
      <c r="AG19" s="58"/>
      <c r="AH19" s="59" t="e">
        <f ca="1" t="array" ref="AH19">IFERROR(INDIRECT("$p$"&amp;SMALL(IF(TODAY()&lt;$E$5:INDIRECT("$E$"&amp;COUNTIF($D$5:$D$201,"&lt;&gt;"&amp;"")+4),ROW($E$5:INDIRECT("$E$"&amp;COUNTIF($D$5:$D$201,"&lt;&gt;"&amp;"")+4))),ROW($A15))),NA())</f>
        <v>#N/A</v>
      </c>
      <c r="AI19" s="59" t="e">
        <f ca="1" t="array" ref="AI19">IFERROR(INDIRECT("$Q$"&amp;SMALL(IF(TODAY()&lt;$E$5:INDIRECT("$E$"&amp;COUNTIF($D$5:$D$201,"&lt;&gt;"&amp;"")+4),ROW($E$5:INDIRECT("$E$"&amp;COUNTIF($D$5:$D$201,"&lt;&gt;"&amp;"")+4))),ROW($A15))),NA())</f>
        <v>#N/A</v>
      </c>
      <c r="AJ19" s="59" t="e">
        <f ca="1" t="array" ref="AJ19">IFERROR(INDIRECT("$R$"&amp;SMALL(IF(TODAY()&lt;$E$5:INDIRECT("$E$"&amp;COUNTIF($D$5:$D$201,"&lt;&gt;"&amp;"")+4),ROW($E$5:INDIRECT("$E$"&amp;COUNTIF($D$5:$D$201,"&lt;&gt;"&amp;"")+4))),ROW($A15))),NA())</f>
        <v>#N/A</v>
      </c>
      <c r="AK19" s="59" t="e">
        <f ca="1" t="array" ref="AK19">IFERROR(INDIRECT("$s$"&amp;SMALL(IF(TODAY()&lt;$E$5:INDIRECT("$E$"&amp;COUNTIF($D$5:$D$201,"&lt;&gt;"&amp;"")+4),ROW($E$5:INDIRECT("$E$"&amp;COUNTIF($D$5:$D$201,"&lt;&gt;"&amp;"")+4))),ROW($A15))),NA())</f>
        <v>#N/A</v>
      </c>
      <c r="AL19" s="59"/>
      <c r="AM19" s="59"/>
      <c r="AN19" s="59"/>
      <c r="AO19" s="59"/>
      <c r="AP19" s="58"/>
      <c r="AQ19" s="58"/>
      <c r="AR19" s="59" t="b">
        <f ca="1" t="array" ref="AR19">IF(AND($D19&lt;&gt;"",$P$1=1),$D19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15))),NA()),IF($P$1=3,IFERROR(INDIRECT("$d$"&amp;SMALL(IF(TODAY()&lt;$E$5:INDIRECT("$E$"&amp;COUNTIF($D$5:$D$201,"&lt;&gt;"&amp;"")+4),ROW($E$5:INDIRECT("$E$"&amp;COUNTIF($D$5:$D$201,"&lt;&gt;"&amp;"")+4))),ROW($A15))),NA()))))</f>
        <v>0</v>
      </c>
    </row>
    <row r="20" s="1" customFormat="1" customHeight="1" spans="1:44">
      <c r="A20" s="27"/>
      <c r="C20" s="37"/>
      <c r="D20" s="40"/>
      <c r="E20" s="41"/>
      <c r="F20" s="41"/>
      <c r="G20" s="35" t="str">
        <f t="shared" si="8"/>
        <v/>
      </c>
      <c r="H20" s="38"/>
      <c r="I20" s="57" t="str">
        <f ca="1" t="shared" si="9"/>
        <v/>
      </c>
      <c r="J20" s="35" t="str">
        <f ca="1" t="shared" si="10"/>
        <v/>
      </c>
      <c r="L20" s="27"/>
      <c r="M20" s="58" t="e">
        <f t="shared" si="3"/>
        <v>#N/A</v>
      </c>
      <c r="N20" s="58" t="e">
        <f ca="1" t="array" ref="N20">IFERROR(INDIRECT("$e$"&amp;SMALL(IF(TODAY()&gt;=$E$5:INDIRECT("$E$"&amp;COUNTIF($D$5:$D$201,"&lt;&gt;"&amp;"")+4),IF(TODAY()&lt;=$F$5:INDIRECT("$f$"&amp;COUNTIF($D$5:$D$201,"&lt;&gt;"&amp;"")+4),ROW($E$5:INDIRECT("$E$"&amp;COUNTIF($D$5:$D$201,"&lt;&gt;"&amp;"")+4)))),ROW($A16))),NA())</f>
        <v>#N/A</v>
      </c>
      <c r="O20" s="58" t="e">
        <f ca="1" t="array" ref="O20">IFERROR(INDIRECT("$e$"&amp;SMALL(IF(TODAY()&lt;$E$5:INDIRECT("$E$"&amp;COUNTIF($D$5:$D$201,"&lt;&gt;"&amp;"")+4),ROW($E$5:INDIRECT("$E$"&amp;COUNTIF($D$5:$D$201,"&lt;&gt;"&amp;"")+4))),ROW($A16))),NA())</f>
        <v>#N/A</v>
      </c>
      <c r="P20" s="59" t="e">
        <f t="shared" si="4"/>
        <v>#N/A</v>
      </c>
      <c r="Q20" s="59" t="e">
        <f ca="1" t="array" ref="Q20">IF(OR($E20="",$F20="")=TRUE(),NA(),IF(TODAY()&lt;$E20,0,IF(TODAY()&lt;=$F20,NOW()-$E20,$G20-1)))</f>
        <v>#N/A</v>
      </c>
      <c r="R20" s="59" t="e">
        <f t="array" ref="R20">IF(IFERROR($G20-$P20-1,0)&lt;=0,NA(),IFERROR($G20-$P20-1,0))</f>
        <v>#N/A</v>
      </c>
      <c r="S20" s="64" t="e">
        <f ca="1" t="array" ref="S20">IFERROR(IF($G20-$Q20-1&lt;=0,NA(),$G20-$Q20-1),NA())</f>
        <v>#N/A</v>
      </c>
      <c r="T20" s="59"/>
      <c r="U20" s="58"/>
      <c r="V20" s="65"/>
      <c r="W20" s="59"/>
      <c r="X20" s="59"/>
      <c r="Y20" s="65" t="e">
        <f ca="1" t="array" ref="Y20">IFERROR(INDIRECT("$p$"&amp;SMALL(IF(TODAY()&gt;=$E$5:INDIRECT("$E$"&amp;COUNTIF($D$5:$D$201,"&lt;&gt;"&amp;"")+4),IF(TODAY()&lt;=$F$5:INDIRECT("$f$"&amp;COUNTIF($D$5:$D$201,"&lt;&gt;"&amp;"")+4),ROW($E$5:INDIRECT("$E$"&amp;COUNTIF($D$5:$D$201,"&lt;&gt;"&amp;"")+4)))),ROW($A16))),NA())</f>
        <v>#N/A</v>
      </c>
      <c r="Z20" s="59" t="e">
        <f ca="1" t="array" ref="Z20">IFERROR(INDIRECT("$q$"&amp;SMALL(IF(TODAY()&gt;=$E$5:INDIRECT("$E$"&amp;COUNTIF($D$5:$D$201,"&lt;&gt;"&amp;"")+4),IF(TODAY()&lt;=$F$5:INDIRECT("$f$"&amp;COUNTIF($D$5:$D$201,"&lt;&gt;"&amp;"")+4),ROW($E$5:INDIRECT("$e$"&amp;COUNTIF($D$5:$D$201,"&lt;&gt;"&amp;"")+4)))),ROW($A16))),NA())</f>
        <v>#N/A</v>
      </c>
      <c r="AA20" s="59" t="e">
        <f ca="1" t="array" ref="AA20">IFERROR(INDIRECT("$r$"&amp;SMALL(IF(TODAY()&gt;=$E$5:INDIRECT("$E$"&amp;COUNTIF($D$5:$D$201,"&lt;&gt;"&amp;"")+4),IF(TODAY()&lt;=$F$5:INDIRECT("$f$"&amp;COUNTIF($D$5:$D$201,"&lt;&gt;"&amp;"")+4),ROW($E$5:INDIRECT("$e$"&amp;COUNTIF($D$5:$D$201,"&lt;&gt;"&amp;"")+4)))),ROW($A16))),NA())</f>
        <v>#N/A</v>
      </c>
      <c r="AB20" s="59" t="e">
        <f ca="1" t="array" ref="AB20">IFERROR(INDIRECT("$s$"&amp;SMALL(IF(TODAY()&gt;=$E$5:INDIRECT("$E$"&amp;COUNTIF($D$5:$D$201,"&lt;&gt;"&amp;"")+4),IF(TODAY()&lt;=$F$5:INDIRECT("$f$"&amp;COUNTIF($D$5:$D$201,"&lt;&gt;"&amp;"")+4),ROW($E$5:INDIRECT("$e$"&amp;COUNTIF($D$5:$D$201,"&lt;&gt;"&amp;"")+4)))),ROW($A16))),NA())</f>
        <v>#N/A</v>
      </c>
      <c r="AC20" s="59"/>
      <c r="AD20" s="59"/>
      <c r="AE20" s="59"/>
      <c r="AF20" s="59"/>
      <c r="AG20" s="58"/>
      <c r="AH20" s="59" t="e">
        <f ca="1" t="array" ref="AH20">IFERROR(INDIRECT("$p$"&amp;SMALL(IF(TODAY()&lt;$E$5:INDIRECT("$E$"&amp;COUNTIF($D$5:$D$201,"&lt;&gt;"&amp;"")+4),ROW($E$5:INDIRECT("$E$"&amp;COUNTIF($D$5:$D$201,"&lt;&gt;"&amp;"")+4))),ROW($A16))),NA())</f>
        <v>#N/A</v>
      </c>
      <c r="AI20" s="59" t="e">
        <f ca="1" t="array" ref="AI20">IFERROR(INDIRECT("$Q$"&amp;SMALL(IF(TODAY()&lt;$E$5:INDIRECT("$E$"&amp;COUNTIF($D$5:$D$201,"&lt;&gt;"&amp;"")+4),ROW($E$5:INDIRECT("$E$"&amp;COUNTIF($D$5:$D$201,"&lt;&gt;"&amp;"")+4))),ROW($A16))),NA())</f>
        <v>#N/A</v>
      </c>
      <c r="AJ20" s="59" t="e">
        <f ca="1" t="array" ref="AJ20">IFERROR(INDIRECT("$R$"&amp;SMALL(IF(TODAY()&lt;$E$5:INDIRECT("$E$"&amp;COUNTIF($D$5:$D$201,"&lt;&gt;"&amp;"")+4),ROW($E$5:INDIRECT("$E$"&amp;COUNTIF($D$5:$D$201,"&lt;&gt;"&amp;"")+4))),ROW($A16))),NA())</f>
        <v>#N/A</v>
      </c>
      <c r="AK20" s="59" t="e">
        <f ca="1" t="array" ref="AK20">IFERROR(INDIRECT("$s$"&amp;SMALL(IF(TODAY()&lt;$E$5:INDIRECT("$E$"&amp;COUNTIF($D$5:$D$201,"&lt;&gt;"&amp;"")+4),ROW($E$5:INDIRECT("$E$"&amp;COUNTIF($D$5:$D$201,"&lt;&gt;"&amp;"")+4))),ROW($A16))),NA())</f>
        <v>#N/A</v>
      </c>
      <c r="AL20" s="59"/>
      <c r="AM20" s="59"/>
      <c r="AN20" s="59"/>
      <c r="AO20" s="59"/>
      <c r="AP20" s="58"/>
      <c r="AQ20" s="58"/>
      <c r="AR20" s="59" t="b">
        <f ca="1" t="array" ref="AR20">IF(AND($D20&lt;&gt;"",$P$1=1),$D20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16))),NA()),IF($P$1=3,IFERROR(INDIRECT("$d$"&amp;SMALL(IF(TODAY()&lt;$E$5:INDIRECT("$E$"&amp;COUNTIF($D$5:$D$201,"&lt;&gt;"&amp;"")+4),ROW($E$5:INDIRECT("$E$"&amp;COUNTIF($D$5:$D$201,"&lt;&gt;"&amp;"")+4))),ROW($A16))),NA()))))</f>
        <v>0</v>
      </c>
    </row>
    <row r="21" s="1" customFormat="1" customHeight="1" spans="1:44">
      <c r="A21" s="27"/>
      <c r="C21" s="37"/>
      <c r="D21" s="40"/>
      <c r="E21" s="41"/>
      <c r="F21" s="41"/>
      <c r="G21" s="35" t="str">
        <f t="shared" si="8"/>
        <v/>
      </c>
      <c r="H21" s="38"/>
      <c r="I21" s="57" t="str">
        <f ca="1" t="shared" si="9"/>
        <v/>
      </c>
      <c r="J21" s="35" t="str">
        <f ca="1" t="shared" si="10"/>
        <v/>
      </c>
      <c r="L21" s="27"/>
      <c r="M21" s="58" t="e">
        <f t="shared" si="3"/>
        <v>#N/A</v>
      </c>
      <c r="N21" s="58" t="e">
        <f ca="1" t="array" ref="N21">IFERROR(INDIRECT("$e$"&amp;SMALL(IF(TODAY()&gt;=$E$5:INDIRECT("$E$"&amp;COUNTIF($D$5:$D$201,"&lt;&gt;"&amp;"")+4),IF(TODAY()&lt;=$F$5:INDIRECT("$f$"&amp;COUNTIF($D$5:$D$201,"&lt;&gt;"&amp;"")+4),ROW($E$5:INDIRECT("$E$"&amp;COUNTIF($D$5:$D$201,"&lt;&gt;"&amp;"")+4)))),ROW($A17))),NA())</f>
        <v>#N/A</v>
      </c>
      <c r="O21" s="58" t="e">
        <f ca="1" t="array" ref="O21">IFERROR(INDIRECT("$e$"&amp;SMALL(IF(TODAY()&lt;$E$5:INDIRECT("$E$"&amp;COUNTIF($D$5:$D$201,"&lt;&gt;"&amp;"")+4),ROW($E$5:INDIRECT("$E$"&amp;COUNTIF($D$5:$D$201,"&lt;&gt;"&amp;"")+4))),ROW($A17))),NA())</f>
        <v>#N/A</v>
      </c>
      <c r="P21" s="59" t="e">
        <f t="shared" si="4"/>
        <v>#N/A</v>
      </c>
      <c r="Q21" s="59" t="e">
        <f ca="1" t="array" ref="Q21">IF(OR($E21="",$F21="")=TRUE(),NA(),IF(TODAY()&lt;$E21,0,IF(TODAY()&lt;=$F21,NOW()-$E21,$G21-1)))</f>
        <v>#N/A</v>
      </c>
      <c r="R21" s="59" t="e">
        <f t="array" ref="R21">IF(IFERROR($G21-$P21-1,0)&lt;=0,NA(),IFERROR($G21-$P21-1,0))</f>
        <v>#N/A</v>
      </c>
      <c r="S21" s="64" t="e">
        <f ca="1" t="array" ref="S21">IFERROR(IF($G21-$Q21-1&lt;=0,NA(),$G21-$Q21-1),NA())</f>
        <v>#N/A</v>
      </c>
      <c r="T21" s="59"/>
      <c r="U21" s="58"/>
      <c r="V21" s="65"/>
      <c r="W21" s="59"/>
      <c r="X21" s="59"/>
      <c r="Y21" s="65" t="e">
        <f ca="1" t="array" ref="Y21">IFERROR(INDIRECT("$p$"&amp;SMALL(IF(TODAY()&gt;=$E$5:INDIRECT("$E$"&amp;COUNTIF($D$5:$D$201,"&lt;&gt;"&amp;"")+4),IF(TODAY()&lt;=$F$5:INDIRECT("$f$"&amp;COUNTIF($D$5:$D$201,"&lt;&gt;"&amp;"")+4),ROW($E$5:INDIRECT("$E$"&amp;COUNTIF($D$5:$D$201,"&lt;&gt;"&amp;"")+4)))),ROW($A17))),NA())</f>
        <v>#N/A</v>
      </c>
      <c r="Z21" s="59" t="e">
        <f ca="1" t="array" ref="Z21">IFERROR(INDIRECT("$q$"&amp;SMALL(IF(TODAY()&gt;=$E$5:INDIRECT("$E$"&amp;COUNTIF($D$5:$D$201,"&lt;&gt;"&amp;"")+4),IF(TODAY()&lt;=$F$5:INDIRECT("$f$"&amp;COUNTIF($D$5:$D$201,"&lt;&gt;"&amp;"")+4),ROW($E$5:INDIRECT("$e$"&amp;COUNTIF($D$5:$D$201,"&lt;&gt;"&amp;"")+4)))),ROW($A17))),NA())</f>
        <v>#N/A</v>
      </c>
      <c r="AA21" s="59" t="e">
        <f ca="1" t="array" ref="AA21">IFERROR(INDIRECT("$r$"&amp;SMALL(IF(TODAY()&gt;=$E$5:INDIRECT("$E$"&amp;COUNTIF($D$5:$D$201,"&lt;&gt;"&amp;"")+4),IF(TODAY()&lt;=$F$5:INDIRECT("$f$"&amp;COUNTIF($D$5:$D$201,"&lt;&gt;"&amp;"")+4),ROW($E$5:INDIRECT("$e$"&amp;COUNTIF($D$5:$D$201,"&lt;&gt;"&amp;"")+4)))),ROW($A17))),NA())</f>
        <v>#N/A</v>
      </c>
      <c r="AB21" s="59" t="e">
        <f ca="1" t="array" ref="AB21">IFERROR(INDIRECT("$s$"&amp;SMALL(IF(TODAY()&gt;=$E$5:INDIRECT("$E$"&amp;COUNTIF($D$5:$D$201,"&lt;&gt;"&amp;"")+4),IF(TODAY()&lt;=$F$5:INDIRECT("$f$"&amp;COUNTIF($D$5:$D$201,"&lt;&gt;"&amp;"")+4),ROW($E$5:INDIRECT("$e$"&amp;COUNTIF($D$5:$D$201,"&lt;&gt;"&amp;"")+4)))),ROW($A17))),NA())</f>
        <v>#N/A</v>
      </c>
      <c r="AC21" s="59"/>
      <c r="AD21" s="59"/>
      <c r="AE21" s="59"/>
      <c r="AF21" s="59"/>
      <c r="AG21" s="58"/>
      <c r="AH21" s="59" t="e">
        <f ca="1" t="array" ref="AH21">IFERROR(INDIRECT("$p$"&amp;SMALL(IF(TODAY()&lt;$E$5:INDIRECT("$E$"&amp;COUNTIF($D$5:$D$201,"&lt;&gt;"&amp;"")+4),ROW($E$5:INDIRECT("$E$"&amp;COUNTIF($D$5:$D$201,"&lt;&gt;"&amp;"")+4))),ROW($A17))),NA())</f>
        <v>#N/A</v>
      </c>
      <c r="AI21" s="59" t="e">
        <f ca="1" t="array" ref="AI21">IFERROR(INDIRECT("$Q$"&amp;SMALL(IF(TODAY()&lt;$E$5:INDIRECT("$E$"&amp;COUNTIF($D$5:$D$201,"&lt;&gt;"&amp;"")+4),ROW($E$5:INDIRECT("$E$"&amp;COUNTIF($D$5:$D$201,"&lt;&gt;"&amp;"")+4))),ROW($A17))),NA())</f>
        <v>#N/A</v>
      </c>
      <c r="AJ21" s="59" t="e">
        <f ca="1" t="array" ref="AJ21">IFERROR(INDIRECT("$R$"&amp;SMALL(IF(TODAY()&lt;$E$5:INDIRECT("$E$"&amp;COUNTIF($D$5:$D$201,"&lt;&gt;"&amp;"")+4),ROW($E$5:INDIRECT("$E$"&amp;COUNTIF($D$5:$D$201,"&lt;&gt;"&amp;"")+4))),ROW($A17))),NA())</f>
        <v>#N/A</v>
      </c>
      <c r="AK21" s="59" t="e">
        <f ca="1" t="array" ref="AK21">IFERROR(INDIRECT("$s$"&amp;SMALL(IF(TODAY()&lt;$E$5:INDIRECT("$E$"&amp;COUNTIF($D$5:$D$201,"&lt;&gt;"&amp;"")+4),ROW($E$5:INDIRECT("$E$"&amp;COUNTIF($D$5:$D$201,"&lt;&gt;"&amp;"")+4))),ROW($A17))),NA())</f>
        <v>#N/A</v>
      </c>
      <c r="AL21" s="59"/>
      <c r="AM21" s="59"/>
      <c r="AN21" s="59"/>
      <c r="AO21" s="59"/>
      <c r="AP21" s="58"/>
      <c r="AQ21" s="58"/>
      <c r="AR21" s="59" t="b">
        <f ca="1" t="array" ref="AR21">IF(AND($D21&lt;&gt;"",$P$1=1),$D21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17))),NA()),IF($P$1=3,IFERROR(INDIRECT("$d$"&amp;SMALL(IF(TODAY()&lt;$E$5:INDIRECT("$E$"&amp;COUNTIF($D$5:$D$201,"&lt;&gt;"&amp;"")+4),ROW($E$5:INDIRECT("$E$"&amp;COUNTIF($D$5:$D$201,"&lt;&gt;"&amp;"")+4))),ROW($A17))),NA()))))</f>
        <v>0</v>
      </c>
    </row>
    <row r="22" s="1" customFormat="1" customHeight="1" spans="1:44">
      <c r="A22" s="27"/>
      <c r="C22" s="37"/>
      <c r="D22" s="40"/>
      <c r="E22" s="41"/>
      <c r="F22" s="41"/>
      <c r="G22" s="35" t="str">
        <f t="shared" si="8"/>
        <v/>
      </c>
      <c r="H22" s="38"/>
      <c r="I22" s="57" t="str">
        <f ca="1" t="shared" si="9"/>
        <v/>
      </c>
      <c r="J22" s="35" t="str">
        <f ca="1" t="shared" si="10"/>
        <v/>
      </c>
      <c r="L22" s="27"/>
      <c r="M22" s="58" t="e">
        <f t="shared" si="3"/>
        <v>#N/A</v>
      </c>
      <c r="N22" s="58" t="e">
        <f ca="1" t="array" ref="N22">IFERROR(INDIRECT("$e$"&amp;SMALL(IF(TODAY()&gt;=$E$5:INDIRECT("$E$"&amp;COUNTIF($D$5:$D$201,"&lt;&gt;"&amp;"")+4),IF(TODAY()&lt;=$F$5:INDIRECT("$f$"&amp;COUNTIF($D$5:$D$201,"&lt;&gt;"&amp;"")+4),ROW($E$5:INDIRECT("$E$"&amp;COUNTIF($D$5:$D$201,"&lt;&gt;"&amp;"")+4)))),ROW($A18))),NA())</f>
        <v>#N/A</v>
      </c>
      <c r="O22" s="58" t="e">
        <f ca="1" t="array" ref="O22">IFERROR(INDIRECT("$e$"&amp;SMALL(IF(TODAY()&lt;$E$5:INDIRECT("$E$"&amp;COUNTIF($D$5:$D$201,"&lt;&gt;"&amp;"")+4),ROW($E$5:INDIRECT("$E$"&amp;COUNTIF($D$5:$D$201,"&lt;&gt;"&amp;"")+4))),ROW($A18))),NA())</f>
        <v>#N/A</v>
      </c>
      <c r="P22" s="59" t="e">
        <f t="shared" si="4"/>
        <v>#N/A</v>
      </c>
      <c r="Q22" s="59" t="e">
        <f ca="1" t="array" ref="Q22">IF(OR($E22="",$F22="")=TRUE(),NA(),IF(TODAY()&lt;$E22,0,IF(TODAY()&lt;=$F22,NOW()-$E22,$G22-1)))</f>
        <v>#N/A</v>
      </c>
      <c r="R22" s="59" t="e">
        <f t="array" ref="R22">IF(IFERROR($G22-$P22-1,0)&lt;=0,NA(),IFERROR($G22-$P22-1,0))</f>
        <v>#N/A</v>
      </c>
      <c r="S22" s="64" t="e">
        <f ca="1" t="array" ref="S22">IFERROR(IF($G22-$Q22-1&lt;=0,NA(),$G22-$Q22-1),NA())</f>
        <v>#N/A</v>
      </c>
      <c r="T22" s="59"/>
      <c r="U22" s="59"/>
      <c r="V22" s="65"/>
      <c r="W22" s="59"/>
      <c r="X22" s="59"/>
      <c r="Y22" s="65" t="e">
        <f ca="1" t="array" ref="Y22">IFERROR(INDIRECT("$p$"&amp;SMALL(IF(TODAY()&gt;=$E$5:INDIRECT("$E$"&amp;COUNTIF($D$5:$D$201,"&lt;&gt;"&amp;"")+4),IF(TODAY()&lt;=$F$5:INDIRECT("$f$"&amp;COUNTIF($D$5:$D$201,"&lt;&gt;"&amp;"")+4),ROW($E$5:INDIRECT("$E$"&amp;COUNTIF($D$5:$D$201,"&lt;&gt;"&amp;"")+4)))),ROW($A18))),NA())</f>
        <v>#N/A</v>
      </c>
      <c r="Z22" s="59" t="e">
        <f ca="1" t="array" ref="Z22">IFERROR(INDIRECT("$q$"&amp;SMALL(IF(TODAY()&gt;=$E$5:INDIRECT("$E$"&amp;COUNTIF($D$5:$D$201,"&lt;&gt;"&amp;"")+4),IF(TODAY()&lt;=$F$5:INDIRECT("$f$"&amp;COUNTIF($D$5:$D$201,"&lt;&gt;"&amp;"")+4),ROW($E$5:INDIRECT("$e$"&amp;COUNTIF($D$5:$D$201,"&lt;&gt;"&amp;"")+4)))),ROW($A18))),NA())</f>
        <v>#N/A</v>
      </c>
      <c r="AA22" s="59" t="e">
        <f ca="1" t="array" ref="AA22">IFERROR(INDIRECT("$r$"&amp;SMALL(IF(TODAY()&gt;=$E$5:INDIRECT("$E$"&amp;COUNTIF($D$5:$D$201,"&lt;&gt;"&amp;"")+4),IF(TODAY()&lt;=$F$5:INDIRECT("$f$"&amp;COUNTIF($D$5:$D$201,"&lt;&gt;"&amp;"")+4),ROW($E$5:INDIRECT("$e$"&amp;COUNTIF($D$5:$D$201,"&lt;&gt;"&amp;"")+4)))),ROW($A18))),NA())</f>
        <v>#N/A</v>
      </c>
      <c r="AB22" s="59" t="e">
        <f ca="1" t="array" ref="AB22">IFERROR(INDIRECT("$s$"&amp;SMALL(IF(TODAY()&gt;=$E$5:INDIRECT("$E$"&amp;COUNTIF($D$5:$D$201,"&lt;&gt;"&amp;"")+4),IF(TODAY()&lt;=$F$5:INDIRECT("$f$"&amp;COUNTIF($D$5:$D$201,"&lt;&gt;"&amp;"")+4),ROW($E$5:INDIRECT("$e$"&amp;COUNTIF($D$5:$D$201,"&lt;&gt;"&amp;"")+4)))),ROW($A18))),NA())</f>
        <v>#N/A</v>
      </c>
      <c r="AC22" s="59"/>
      <c r="AD22" s="59"/>
      <c r="AE22" s="59"/>
      <c r="AF22" s="59"/>
      <c r="AG22" s="58"/>
      <c r="AH22" s="59" t="e">
        <f ca="1" t="array" ref="AH22">IFERROR(INDIRECT("$p$"&amp;SMALL(IF(TODAY()&lt;$E$5:INDIRECT("$E$"&amp;COUNTIF($D$5:$D$201,"&lt;&gt;"&amp;"")+4),ROW($E$5:INDIRECT("$E$"&amp;COUNTIF($D$5:$D$201,"&lt;&gt;"&amp;"")+4))),ROW($A18))),NA())</f>
        <v>#N/A</v>
      </c>
      <c r="AI22" s="59" t="e">
        <f ca="1" t="array" ref="AI22">IFERROR(INDIRECT("$Q$"&amp;SMALL(IF(TODAY()&lt;$E$5:INDIRECT("$E$"&amp;COUNTIF($D$5:$D$201,"&lt;&gt;"&amp;"")+4),ROW($E$5:INDIRECT("$E$"&amp;COUNTIF($D$5:$D$201,"&lt;&gt;"&amp;"")+4))),ROW($A18))),NA())</f>
        <v>#N/A</v>
      </c>
      <c r="AJ22" s="59" t="e">
        <f ca="1" t="array" ref="AJ22">IFERROR(INDIRECT("$R$"&amp;SMALL(IF(TODAY()&lt;$E$5:INDIRECT("$E$"&amp;COUNTIF($D$5:$D$201,"&lt;&gt;"&amp;"")+4),ROW($E$5:INDIRECT("$E$"&amp;COUNTIF($D$5:$D$201,"&lt;&gt;"&amp;"")+4))),ROW($A18))),NA())</f>
        <v>#N/A</v>
      </c>
      <c r="AK22" s="59" t="e">
        <f ca="1" t="array" ref="AK22">IFERROR(INDIRECT("$s$"&amp;SMALL(IF(TODAY()&lt;$E$5:INDIRECT("$E$"&amp;COUNTIF($D$5:$D$201,"&lt;&gt;"&amp;"")+4),ROW($E$5:INDIRECT("$E$"&amp;COUNTIF($D$5:$D$201,"&lt;&gt;"&amp;"")+4))),ROW($A18))),NA())</f>
        <v>#N/A</v>
      </c>
      <c r="AL22" s="59"/>
      <c r="AM22" s="59"/>
      <c r="AN22" s="59"/>
      <c r="AO22" s="59"/>
      <c r="AP22" s="58"/>
      <c r="AQ22" s="58"/>
      <c r="AR22" s="59" t="b">
        <f ca="1" t="array" ref="AR22">IF(AND($D22&lt;&gt;"",$P$1=1),$D22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18))),NA()),IF($P$1=3,IFERROR(INDIRECT("$d$"&amp;SMALL(IF(TODAY()&lt;$E$5:INDIRECT("$E$"&amp;COUNTIF($D$5:$D$201,"&lt;&gt;"&amp;"")+4),ROW($E$5:INDIRECT("$E$"&amp;COUNTIF($D$5:$D$201,"&lt;&gt;"&amp;"")+4))),ROW($A18))),NA()))))</f>
        <v>0</v>
      </c>
    </row>
    <row r="23" s="1" customFormat="1" customHeight="1" spans="1:44">
      <c r="A23" s="27"/>
      <c r="C23" s="37"/>
      <c r="D23" s="40"/>
      <c r="E23" s="41"/>
      <c r="F23" s="41"/>
      <c r="G23" s="35" t="str">
        <f t="shared" si="8"/>
        <v/>
      </c>
      <c r="H23" s="38"/>
      <c r="I23" s="57" t="str">
        <f ca="1" t="shared" si="9"/>
        <v/>
      </c>
      <c r="J23" s="35" t="str">
        <f ca="1" t="shared" si="10"/>
        <v/>
      </c>
      <c r="L23" s="27"/>
      <c r="M23" s="58" t="e">
        <f t="shared" si="3"/>
        <v>#N/A</v>
      </c>
      <c r="N23" s="58" t="e">
        <f ca="1" t="array" ref="N23">IFERROR(INDIRECT("$e$"&amp;SMALL(IF(TODAY()&gt;=$E$5:INDIRECT("$E$"&amp;COUNTIF($D$5:$D$201,"&lt;&gt;"&amp;"")+4),IF(TODAY()&lt;=$F$5:INDIRECT("$f$"&amp;COUNTIF($D$5:$D$201,"&lt;&gt;"&amp;"")+4),ROW($E$5:INDIRECT("$E$"&amp;COUNTIF($D$5:$D$201,"&lt;&gt;"&amp;"")+4)))),ROW($A19))),NA())</f>
        <v>#N/A</v>
      </c>
      <c r="O23" s="58" t="e">
        <f ca="1" t="array" ref="O23">IFERROR(INDIRECT("$e$"&amp;SMALL(IF(TODAY()&lt;$E$5:INDIRECT("$E$"&amp;COUNTIF($D$5:$D$201,"&lt;&gt;"&amp;"")+4),ROW($E$5:INDIRECT("$E$"&amp;COUNTIF($D$5:$D$201,"&lt;&gt;"&amp;"")+4))),ROW($A19))),NA())</f>
        <v>#N/A</v>
      </c>
      <c r="P23" s="59" t="e">
        <f t="shared" si="4"/>
        <v>#N/A</v>
      </c>
      <c r="Q23" s="59" t="e">
        <f ca="1" t="array" ref="Q23">IF(OR($E23="",$F23="")=TRUE(),NA(),IF(TODAY()&lt;$E23,0,IF(TODAY()&lt;=$F23,NOW()-$E23,$G23-1)))</f>
        <v>#N/A</v>
      </c>
      <c r="R23" s="59" t="e">
        <f t="array" ref="R23">IF(IFERROR($G23-$P23-1,0)&lt;=0,NA(),IFERROR($G23-$P23-1,0))</f>
        <v>#N/A</v>
      </c>
      <c r="S23" s="64" t="e">
        <f ca="1" t="array" ref="S23">IFERROR(IF($G23-$Q23-1&lt;=0,NA(),$G23-$Q23-1),NA())</f>
        <v>#N/A</v>
      </c>
      <c r="T23" s="59"/>
      <c r="U23" s="59"/>
      <c r="V23" s="65"/>
      <c r="W23" s="59"/>
      <c r="X23" s="59"/>
      <c r="Y23" s="65" t="e">
        <f ca="1" t="array" ref="Y23">IFERROR(INDIRECT("$p$"&amp;SMALL(IF(TODAY()&gt;=$E$5:INDIRECT("$E$"&amp;COUNTIF($D$5:$D$201,"&lt;&gt;"&amp;"")+4),IF(TODAY()&lt;=$F$5:INDIRECT("$f$"&amp;COUNTIF($D$5:$D$201,"&lt;&gt;"&amp;"")+4),ROW($E$5:INDIRECT("$E$"&amp;COUNTIF($D$5:$D$201,"&lt;&gt;"&amp;"")+4)))),ROW($A19))),NA())</f>
        <v>#N/A</v>
      </c>
      <c r="Z23" s="59" t="e">
        <f ca="1" t="array" ref="Z23">IFERROR(INDIRECT("$q$"&amp;SMALL(IF(TODAY()&gt;=$E$5:INDIRECT("$E$"&amp;COUNTIF($D$5:$D$201,"&lt;&gt;"&amp;"")+4),IF(TODAY()&lt;=$F$5:INDIRECT("$f$"&amp;COUNTIF($D$5:$D$201,"&lt;&gt;"&amp;"")+4),ROW($E$5:INDIRECT("$e$"&amp;COUNTIF($D$5:$D$201,"&lt;&gt;"&amp;"")+4)))),ROW($A19))),NA())</f>
        <v>#N/A</v>
      </c>
      <c r="AA23" s="59" t="e">
        <f ca="1" t="array" ref="AA23">IFERROR(INDIRECT("$r$"&amp;SMALL(IF(TODAY()&gt;=$E$5:INDIRECT("$E$"&amp;COUNTIF($D$5:$D$201,"&lt;&gt;"&amp;"")+4),IF(TODAY()&lt;=$F$5:INDIRECT("$f$"&amp;COUNTIF($D$5:$D$201,"&lt;&gt;"&amp;"")+4),ROW($E$5:INDIRECT("$e$"&amp;COUNTIF($D$5:$D$201,"&lt;&gt;"&amp;"")+4)))),ROW($A19))),NA())</f>
        <v>#N/A</v>
      </c>
      <c r="AB23" s="59" t="e">
        <f ca="1" t="array" ref="AB23">IFERROR(INDIRECT("$s$"&amp;SMALL(IF(TODAY()&gt;=$E$5:INDIRECT("$E$"&amp;COUNTIF($D$5:$D$201,"&lt;&gt;"&amp;"")+4),IF(TODAY()&lt;=$F$5:INDIRECT("$f$"&amp;COUNTIF($D$5:$D$201,"&lt;&gt;"&amp;"")+4),ROW($E$5:INDIRECT("$e$"&amp;COUNTIF($D$5:$D$201,"&lt;&gt;"&amp;"")+4)))),ROW($A19))),NA())</f>
        <v>#N/A</v>
      </c>
      <c r="AC23" s="59"/>
      <c r="AD23" s="59"/>
      <c r="AE23" s="59"/>
      <c r="AF23" s="59"/>
      <c r="AG23" s="58"/>
      <c r="AH23" s="59" t="e">
        <f ca="1" t="array" ref="AH23">IFERROR(INDIRECT("$p$"&amp;SMALL(IF(TODAY()&lt;$E$5:INDIRECT("$E$"&amp;COUNTIF($D$5:$D$201,"&lt;&gt;"&amp;"")+4),ROW($E$5:INDIRECT("$E$"&amp;COUNTIF($D$5:$D$201,"&lt;&gt;"&amp;"")+4))),ROW($A19))),NA())</f>
        <v>#N/A</v>
      </c>
      <c r="AI23" s="59" t="e">
        <f ca="1" t="array" ref="AI23">IFERROR(INDIRECT("$Q$"&amp;SMALL(IF(TODAY()&lt;$E$5:INDIRECT("$E$"&amp;COUNTIF($D$5:$D$201,"&lt;&gt;"&amp;"")+4),ROW($E$5:INDIRECT("$E$"&amp;COUNTIF($D$5:$D$201,"&lt;&gt;"&amp;"")+4))),ROW($A19))),NA())</f>
        <v>#N/A</v>
      </c>
      <c r="AJ23" s="59" t="e">
        <f ca="1" t="array" ref="AJ23">IFERROR(INDIRECT("$R$"&amp;SMALL(IF(TODAY()&lt;$E$5:INDIRECT("$E$"&amp;COUNTIF($D$5:$D$201,"&lt;&gt;"&amp;"")+4),ROW($E$5:INDIRECT("$E$"&amp;COUNTIF($D$5:$D$201,"&lt;&gt;"&amp;"")+4))),ROW($A19))),NA())</f>
        <v>#N/A</v>
      </c>
      <c r="AK23" s="59" t="e">
        <f ca="1" t="array" ref="AK23">IFERROR(INDIRECT("$s$"&amp;SMALL(IF(TODAY()&lt;$E$5:INDIRECT("$E$"&amp;COUNTIF($D$5:$D$201,"&lt;&gt;"&amp;"")+4),ROW($E$5:INDIRECT("$E$"&amp;COUNTIF($D$5:$D$201,"&lt;&gt;"&amp;"")+4))),ROW($A19))),NA())</f>
        <v>#N/A</v>
      </c>
      <c r="AL23" s="59"/>
      <c r="AM23" s="59"/>
      <c r="AN23" s="59"/>
      <c r="AO23" s="59"/>
      <c r="AP23" s="58"/>
      <c r="AQ23" s="58"/>
      <c r="AR23" s="59" t="b">
        <f ca="1" t="array" ref="AR23">IF(AND($D23&lt;&gt;"",$P$1=1),$D23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19))),NA()),IF($P$1=3,IFERROR(INDIRECT("$d$"&amp;SMALL(IF(TODAY()&lt;$E$5:INDIRECT("$E$"&amp;COUNTIF($D$5:$D$201,"&lt;&gt;"&amp;"")+4),ROW($E$5:INDIRECT("$E$"&amp;COUNTIF($D$5:$D$201,"&lt;&gt;"&amp;"")+4))),ROW($A19))),NA()))))</f>
        <v>0</v>
      </c>
    </row>
    <row r="24" s="1" customFormat="1" customHeight="1" spans="1:44">
      <c r="A24" s="27"/>
      <c r="C24" s="37"/>
      <c r="D24" s="40"/>
      <c r="E24" s="41"/>
      <c r="F24" s="41"/>
      <c r="G24" s="35" t="str">
        <f t="shared" si="8"/>
        <v/>
      </c>
      <c r="H24" s="38"/>
      <c r="I24" s="57" t="str">
        <f ca="1" t="shared" si="9"/>
        <v/>
      </c>
      <c r="J24" s="35" t="str">
        <f ca="1" t="shared" si="10"/>
        <v/>
      </c>
      <c r="L24" s="27"/>
      <c r="M24" s="58" t="e">
        <f t="shared" si="3"/>
        <v>#N/A</v>
      </c>
      <c r="N24" s="58" t="e">
        <f ca="1" t="array" ref="N24">IFERROR(INDIRECT("$e$"&amp;SMALL(IF(TODAY()&gt;=$E$5:INDIRECT("$E$"&amp;COUNTIF($D$5:$D$201,"&lt;&gt;"&amp;"")+4),IF(TODAY()&lt;=$F$5:INDIRECT("$f$"&amp;COUNTIF($D$5:$D$201,"&lt;&gt;"&amp;"")+4),ROW($E$5:INDIRECT("$E$"&amp;COUNTIF($D$5:$D$201,"&lt;&gt;"&amp;"")+4)))),ROW($A20))),NA())</f>
        <v>#N/A</v>
      </c>
      <c r="O24" s="58" t="e">
        <f ca="1" t="array" ref="O24">IFERROR(INDIRECT("$e$"&amp;SMALL(IF(TODAY()&lt;$E$5:INDIRECT("$E$"&amp;COUNTIF($D$5:$D$201,"&lt;&gt;"&amp;"")+4),ROW($E$5:INDIRECT("$E$"&amp;COUNTIF($D$5:$D$201,"&lt;&gt;"&amp;"")+4))),ROW($A20))),NA())</f>
        <v>#N/A</v>
      </c>
      <c r="P24" s="59" t="e">
        <f t="shared" si="4"/>
        <v>#N/A</v>
      </c>
      <c r="Q24" s="59" t="e">
        <f ca="1" t="array" ref="Q24">IF(OR($E24="",$F24="")=TRUE(),NA(),IF(TODAY()&lt;$E24,0,IF(TODAY()&lt;=$F24,NOW()-$E24,$G24-1)))</f>
        <v>#N/A</v>
      </c>
      <c r="R24" s="59" t="e">
        <f t="array" ref="R24">IF(IFERROR($G24-$P24-1,0)&lt;=0,NA(),IFERROR($G24-$P24-1,0))</f>
        <v>#N/A</v>
      </c>
      <c r="S24" s="64" t="e">
        <f ca="1" t="array" ref="S24">IFERROR(IF($G24-$Q24-1&lt;=0,NA(),$G24-$Q24-1),NA())</f>
        <v>#N/A</v>
      </c>
      <c r="T24" s="59"/>
      <c r="U24" s="59"/>
      <c r="V24" s="65"/>
      <c r="W24" s="59"/>
      <c r="X24" s="59"/>
      <c r="Y24" s="65" t="e">
        <f ca="1" t="array" ref="Y24">IFERROR(INDIRECT("$p$"&amp;SMALL(IF(TODAY()&gt;=$E$5:INDIRECT("$E$"&amp;COUNTIF($D$5:$D$201,"&lt;&gt;"&amp;"")+4),IF(TODAY()&lt;=$F$5:INDIRECT("$f$"&amp;COUNTIF($D$5:$D$201,"&lt;&gt;"&amp;"")+4),ROW($E$5:INDIRECT("$E$"&amp;COUNTIF($D$5:$D$201,"&lt;&gt;"&amp;"")+4)))),ROW($A20))),NA())</f>
        <v>#N/A</v>
      </c>
      <c r="Z24" s="59" t="e">
        <f ca="1" t="array" ref="Z24">IFERROR(INDIRECT("$q$"&amp;SMALL(IF(TODAY()&gt;=$E$5:INDIRECT("$E$"&amp;COUNTIF($D$5:$D$201,"&lt;&gt;"&amp;"")+4),IF(TODAY()&lt;=$F$5:INDIRECT("$f$"&amp;COUNTIF($D$5:$D$201,"&lt;&gt;"&amp;"")+4),ROW($E$5:INDIRECT("$e$"&amp;COUNTIF($D$5:$D$201,"&lt;&gt;"&amp;"")+4)))),ROW($A20))),NA())</f>
        <v>#N/A</v>
      </c>
      <c r="AA24" s="59" t="e">
        <f ca="1" t="array" ref="AA24">IFERROR(INDIRECT("$r$"&amp;SMALL(IF(TODAY()&gt;=$E$5:INDIRECT("$E$"&amp;COUNTIF($D$5:$D$201,"&lt;&gt;"&amp;"")+4),IF(TODAY()&lt;=$F$5:INDIRECT("$f$"&amp;COUNTIF($D$5:$D$201,"&lt;&gt;"&amp;"")+4),ROW($E$5:INDIRECT("$e$"&amp;COUNTIF($D$5:$D$201,"&lt;&gt;"&amp;"")+4)))),ROW($A20))),NA())</f>
        <v>#N/A</v>
      </c>
      <c r="AB24" s="59" t="e">
        <f ca="1" t="array" ref="AB24">IFERROR(INDIRECT("$s$"&amp;SMALL(IF(TODAY()&gt;=$E$5:INDIRECT("$E$"&amp;COUNTIF($D$5:$D$201,"&lt;&gt;"&amp;"")+4),IF(TODAY()&lt;=$F$5:INDIRECT("$f$"&amp;COUNTIF($D$5:$D$201,"&lt;&gt;"&amp;"")+4),ROW($E$5:INDIRECT("$e$"&amp;COUNTIF($D$5:$D$201,"&lt;&gt;"&amp;"")+4)))),ROW($A20))),NA())</f>
        <v>#N/A</v>
      </c>
      <c r="AC24" s="59"/>
      <c r="AD24" s="59"/>
      <c r="AE24" s="59"/>
      <c r="AF24" s="59"/>
      <c r="AG24" s="58"/>
      <c r="AH24" s="59" t="e">
        <f ca="1" t="array" ref="AH24">IFERROR(INDIRECT("$p$"&amp;SMALL(IF(TODAY()&lt;$E$5:INDIRECT("$E$"&amp;COUNTIF($D$5:$D$201,"&lt;&gt;"&amp;"")+4),ROW($E$5:INDIRECT("$E$"&amp;COUNTIF($D$5:$D$201,"&lt;&gt;"&amp;"")+4))),ROW($A20))),NA())</f>
        <v>#N/A</v>
      </c>
      <c r="AI24" s="59" t="e">
        <f ca="1" t="array" ref="AI24">IFERROR(INDIRECT("$Q$"&amp;SMALL(IF(TODAY()&lt;$E$5:INDIRECT("$E$"&amp;COUNTIF($D$5:$D$201,"&lt;&gt;"&amp;"")+4),ROW($E$5:INDIRECT("$E$"&amp;COUNTIF($D$5:$D$201,"&lt;&gt;"&amp;"")+4))),ROW($A20))),NA())</f>
        <v>#N/A</v>
      </c>
      <c r="AJ24" s="59" t="e">
        <f ca="1" t="array" ref="AJ24">IFERROR(INDIRECT("$R$"&amp;SMALL(IF(TODAY()&lt;$E$5:INDIRECT("$E$"&amp;COUNTIF($D$5:$D$201,"&lt;&gt;"&amp;"")+4),ROW($E$5:INDIRECT("$E$"&amp;COUNTIF($D$5:$D$201,"&lt;&gt;"&amp;"")+4))),ROW($A20))),NA())</f>
        <v>#N/A</v>
      </c>
      <c r="AK24" s="59" t="e">
        <f ca="1" t="array" ref="AK24">IFERROR(INDIRECT("$s$"&amp;SMALL(IF(TODAY()&lt;$E$5:INDIRECT("$E$"&amp;COUNTIF($D$5:$D$201,"&lt;&gt;"&amp;"")+4),ROW($E$5:INDIRECT("$E$"&amp;COUNTIF($D$5:$D$201,"&lt;&gt;"&amp;"")+4))),ROW($A20))),NA())</f>
        <v>#N/A</v>
      </c>
      <c r="AL24" s="59"/>
      <c r="AM24" s="59"/>
      <c r="AN24" s="59"/>
      <c r="AO24" s="59"/>
      <c r="AP24" s="58"/>
      <c r="AQ24" s="58"/>
      <c r="AR24" s="59" t="b">
        <f ca="1" t="array" ref="AR24">IF(AND($D24&lt;&gt;"",$P$1=1),$D24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20))),NA()),IF($P$1=3,IFERROR(INDIRECT("$d$"&amp;SMALL(IF(TODAY()&lt;$E$5:INDIRECT("$E$"&amp;COUNTIF($D$5:$D$201,"&lt;&gt;"&amp;"")+4),ROW($E$5:INDIRECT("$E$"&amp;COUNTIF($D$5:$D$201,"&lt;&gt;"&amp;"")+4))),ROW($A20))),NA()))))</f>
        <v>0</v>
      </c>
    </row>
    <row r="25" s="1" customFormat="1" customHeight="1" spans="1:44">
      <c r="A25" s="27"/>
      <c r="C25" s="37"/>
      <c r="D25" s="40"/>
      <c r="E25" s="41"/>
      <c r="F25" s="41"/>
      <c r="G25" s="35" t="str">
        <f t="shared" si="8"/>
        <v/>
      </c>
      <c r="H25" s="38"/>
      <c r="I25" s="57" t="str">
        <f ca="1" t="shared" si="9"/>
        <v/>
      </c>
      <c r="J25" s="35" t="str">
        <f ca="1" t="shared" si="10"/>
        <v/>
      </c>
      <c r="L25" s="27"/>
      <c r="M25" s="58" t="e">
        <f t="shared" si="3"/>
        <v>#N/A</v>
      </c>
      <c r="N25" s="58" t="e">
        <f ca="1" t="array" ref="N25">IFERROR(INDIRECT("$e$"&amp;SMALL(IF(TODAY()&gt;=$E$5:INDIRECT("$E$"&amp;COUNTIF($D$5:$D$201,"&lt;&gt;"&amp;"")+4),IF(TODAY()&lt;=$F$5:INDIRECT("$f$"&amp;COUNTIF($D$5:$D$201,"&lt;&gt;"&amp;"")+4),ROW($E$5:INDIRECT("$E$"&amp;COUNTIF($D$5:$D$201,"&lt;&gt;"&amp;"")+4)))),ROW($A21))),NA())</f>
        <v>#N/A</v>
      </c>
      <c r="O25" s="58" t="e">
        <f ca="1" t="array" ref="O25">IFERROR(INDIRECT("$e$"&amp;SMALL(IF(TODAY()&lt;$E$5:INDIRECT("$E$"&amp;COUNTIF($D$5:$D$201,"&lt;&gt;"&amp;"")+4),ROW($E$5:INDIRECT("$E$"&amp;COUNTIF($D$5:$D$201,"&lt;&gt;"&amp;"")+4))),ROW($A21))),NA())</f>
        <v>#N/A</v>
      </c>
      <c r="P25" s="59" t="e">
        <f t="shared" si="4"/>
        <v>#N/A</v>
      </c>
      <c r="Q25" s="59" t="e">
        <f ca="1" t="array" ref="Q25">IF(OR($E25="",$F25="")=TRUE(),NA(),IF(TODAY()&lt;$E25,0,IF(TODAY()&lt;=$F25,NOW()-$E25,$G25-1)))</f>
        <v>#N/A</v>
      </c>
      <c r="R25" s="59" t="e">
        <f t="array" ref="R25">IF(IFERROR($G25-$P25-1,0)&lt;=0,NA(),IFERROR($G25-$P25-1,0))</f>
        <v>#N/A</v>
      </c>
      <c r="S25" s="64" t="e">
        <f ca="1" t="array" ref="S25">IFERROR(IF($G25-$Q25-1&lt;=0,NA(),$G25-$Q25-1),NA())</f>
        <v>#N/A</v>
      </c>
      <c r="T25" s="59"/>
      <c r="U25" s="59"/>
      <c r="V25" s="65"/>
      <c r="W25" s="59"/>
      <c r="X25" s="59"/>
      <c r="Y25" s="65" t="e">
        <f ca="1" t="array" ref="Y25">IFERROR(INDIRECT("$p$"&amp;SMALL(IF(TODAY()&gt;=$E$5:INDIRECT("$E$"&amp;COUNTIF($D$5:$D$201,"&lt;&gt;"&amp;"")+4),IF(TODAY()&lt;=$F$5:INDIRECT("$f$"&amp;COUNTIF($D$5:$D$201,"&lt;&gt;"&amp;"")+4),ROW($E$5:INDIRECT("$E$"&amp;COUNTIF($D$5:$D$201,"&lt;&gt;"&amp;"")+4)))),ROW($A21))),NA())</f>
        <v>#N/A</v>
      </c>
      <c r="Z25" s="59" t="e">
        <f ca="1" t="array" ref="Z25">IFERROR(INDIRECT("$q$"&amp;SMALL(IF(TODAY()&gt;=$E$5:INDIRECT("$E$"&amp;COUNTIF($D$5:$D$201,"&lt;&gt;"&amp;"")+4),IF(TODAY()&lt;=$F$5:INDIRECT("$f$"&amp;COUNTIF($D$5:$D$201,"&lt;&gt;"&amp;"")+4),ROW($E$5:INDIRECT("$e$"&amp;COUNTIF($D$5:$D$201,"&lt;&gt;"&amp;"")+4)))),ROW($A21))),NA())</f>
        <v>#N/A</v>
      </c>
      <c r="AA25" s="59" t="e">
        <f ca="1" t="array" ref="AA25">IFERROR(INDIRECT("$r$"&amp;SMALL(IF(TODAY()&gt;=$E$5:INDIRECT("$E$"&amp;COUNTIF($D$5:$D$201,"&lt;&gt;"&amp;"")+4),IF(TODAY()&lt;=$F$5:INDIRECT("$f$"&amp;COUNTIF($D$5:$D$201,"&lt;&gt;"&amp;"")+4),ROW($E$5:INDIRECT("$e$"&amp;COUNTIF($D$5:$D$201,"&lt;&gt;"&amp;"")+4)))),ROW($A21))),NA())</f>
        <v>#N/A</v>
      </c>
      <c r="AB25" s="59" t="e">
        <f ca="1" t="array" ref="AB25">IFERROR(INDIRECT("$s$"&amp;SMALL(IF(TODAY()&gt;=$E$5:INDIRECT("$E$"&amp;COUNTIF($D$5:$D$201,"&lt;&gt;"&amp;"")+4),IF(TODAY()&lt;=$F$5:INDIRECT("$f$"&amp;COUNTIF($D$5:$D$201,"&lt;&gt;"&amp;"")+4),ROW($E$5:INDIRECT("$e$"&amp;COUNTIF($D$5:$D$201,"&lt;&gt;"&amp;"")+4)))),ROW($A21))),NA())</f>
        <v>#N/A</v>
      </c>
      <c r="AC25" s="59"/>
      <c r="AD25" s="59"/>
      <c r="AE25" s="59"/>
      <c r="AF25" s="59"/>
      <c r="AG25" s="58"/>
      <c r="AH25" s="59" t="e">
        <f ca="1" t="array" ref="AH25">IFERROR(INDIRECT("$p$"&amp;SMALL(IF(TODAY()&lt;$E$5:INDIRECT("$E$"&amp;COUNTIF($D$5:$D$201,"&lt;&gt;"&amp;"")+4),ROW($E$5:INDIRECT("$E$"&amp;COUNTIF($D$5:$D$201,"&lt;&gt;"&amp;"")+4))),ROW($A21))),NA())</f>
        <v>#N/A</v>
      </c>
      <c r="AI25" s="59" t="e">
        <f ca="1" t="array" ref="AI25">IFERROR(INDIRECT("$Q$"&amp;SMALL(IF(TODAY()&lt;$E$5:INDIRECT("$E$"&amp;COUNTIF($D$5:$D$201,"&lt;&gt;"&amp;"")+4),ROW($E$5:INDIRECT("$E$"&amp;COUNTIF($D$5:$D$201,"&lt;&gt;"&amp;"")+4))),ROW($A21))),NA())</f>
        <v>#N/A</v>
      </c>
      <c r="AJ25" s="59" t="e">
        <f ca="1" t="array" ref="AJ25">IFERROR(INDIRECT("$R$"&amp;SMALL(IF(TODAY()&lt;$E$5:INDIRECT("$E$"&amp;COUNTIF($D$5:$D$201,"&lt;&gt;"&amp;"")+4),ROW($E$5:INDIRECT("$E$"&amp;COUNTIF($D$5:$D$201,"&lt;&gt;"&amp;"")+4))),ROW($A21))),NA())</f>
        <v>#N/A</v>
      </c>
      <c r="AK25" s="59" t="e">
        <f ca="1" t="array" ref="AK25">IFERROR(INDIRECT("$s$"&amp;SMALL(IF(TODAY()&lt;$E$5:INDIRECT("$E$"&amp;COUNTIF($D$5:$D$201,"&lt;&gt;"&amp;"")+4),ROW($E$5:INDIRECT("$E$"&amp;COUNTIF($D$5:$D$201,"&lt;&gt;"&amp;"")+4))),ROW($A21))),NA())</f>
        <v>#N/A</v>
      </c>
      <c r="AL25" s="59"/>
      <c r="AM25" s="59"/>
      <c r="AN25" s="59"/>
      <c r="AO25" s="59"/>
      <c r="AP25" s="58"/>
      <c r="AQ25" s="58"/>
      <c r="AR25" s="59" t="b">
        <f ca="1" t="array" ref="AR25">IF(AND($D25&lt;&gt;"",$P$1=1),$D25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21))),NA()),IF($P$1=3,IFERROR(INDIRECT("$d$"&amp;SMALL(IF(TODAY()&lt;$E$5:INDIRECT("$E$"&amp;COUNTIF($D$5:$D$201,"&lt;&gt;"&amp;"")+4),ROW($E$5:INDIRECT("$E$"&amp;COUNTIF($D$5:$D$201,"&lt;&gt;"&amp;"")+4))),ROW($A21))),NA()))))</f>
        <v>0</v>
      </c>
    </row>
    <row r="26" s="1" customFormat="1" customHeight="1" spans="1:44">
      <c r="A26" s="27"/>
      <c r="C26" s="37"/>
      <c r="D26" s="40"/>
      <c r="E26" s="41"/>
      <c r="F26" s="41"/>
      <c r="G26" s="35" t="str">
        <f t="shared" si="8"/>
        <v/>
      </c>
      <c r="H26" s="38"/>
      <c r="I26" s="57" t="str">
        <f ca="1" t="shared" si="9"/>
        <v/>
      </c>
      <c r="J26" s="35" t="str">
        <f ca="1" t="shared" si="10"/>
        <v/>
      </c>
      <c r="L26" s="27"/>
      <c r="M26" s="58" t="e">
        <f t="shared" si="3"/>
        <v>#N/A</v>
      </c>
      <c r="N26" s="58" t="e">
        <f ca="1" t="array" ref="N26">IFERROR(INDIRECT("$e$"&amp;SMALL(IF(TODAY()&gt;=$E$5:INDIRECT("$E$"&amp;COUNTIF($D$5:$D$201,"&lt;&gt;"&amp;"")+4),IF(TODAY()&lt;=$F$5:INDIRECT("$f$"&amp;COUNTIF($D$5:$D$201,"&lt;&gt;"&amp;"")+4),ROW($E$5:INDIRECT("$E$"&amp;COUNTIF($D$5:$D$201,"&lt;&gt;"&amp;"")+4)))),ROW($A22))),NA())</f>
        <v>#N/A</v>
      </c>
      <c r="O26" s="58" t="e">
        <f ca="1" t="array" ref="O26">IFERROR(INDIRECT("$e$"&amp;SMALL(IF(TODAY()&lt;$E$5:INDIRECT("$E$"&amp;COUNTIF($D$5:$D$201,"&lt;&gt;"&amp;"")+4),ROW($E$5:INDIRECT("$E$"&amp;COUNTIF($D$5:$D$201,"&lt;&gt;"&amp;"")+4))),ROW($A22))),NA())</f>
        <v>#N/A</v>
      </c>
      <c r="P26" s="59" t="e">
        <f t="shared" si="4"/>
        <v>#N/A</v>
      </c>
      <c r="Q26" s="59" t="e">
        <f ca="1" t="array" ref="Q26">IF(OR($E26="",$F26="")=TRUE(),NA(),IF(TODAY()&lt;$E26,0,IF(TODAY()&lt;=$F26,NOW()-$E26,$G26-1)))</f>
        <v>#N/A</v>
      </c>
      <c r="R26" s="59" t="e">
        <f t="array" ref="R26">IF(IFERROR($G26-$P26-1,0)&lt;=0,NA(),IFERROR($G26-$P26-1,0))</f>
        <v>#N/A</v>
      </c>
      <c r="S26" s="64" t="e">
        <f ca="1" t="array" ref="S26">IFERROR(IF($G26-$Q26-1&lt;=0,NA(),$G26-$Q26-1),NA())</f>
        <v>#N/A</v>
      </c>
      <c r="T26" s="59"/>
      <c r="U26" s="59"/>
      <c r="V26" s="58"/>
      <c r="W26" s="59"/>
      <c r="X26" s="59"/>
      <c r="Y26" s="65" t="e">
        <f ca="1" t="array" ref="Y26">IFERROR(INDIRECT("$p$"&amp;SMALL(IF(TODAY()&gt;=$E$5:INDIRECT("$E$"&amp;COUNTIF($D$5:$D$201,"&lt;&gt;"&amp;"")+4),IF(TODAY()&lt;=$F$5:INDIRECT("$f$"&amp;COUNTIF($D$5:$D$201,"&lt;&gt;"&amp;"")+4),ROW($E$5:INDIRECT("$E$"&amp;COUNTIF($D$5:$D$201,"&lt;&gt;"&amp;"")+4)))),ROW($A22))),NA())</f>
        <v>#N/A</v>
      </c>
      <c r="Z26" s="59" t="e">
        <f ca="1" t="array" ref="Z26">IFERROR(INDIRECT("$q$"&amp;SMALL(IF(TODAY()&gt;=$E$5:INDIRECT("$E$"&amp;COUNTIF($D$5:$D$201,"&lt;&gt;"&amp;"")+4),IF(TODAY()&lt;=$F$5:INDIRECT("$f$"&amp;COUNTIF($D$5:$D$201,"&lt;&gt;"&amp;"")+4),ROW($E$5:INDIRECT("$e$"&amp;COUNTIF($D$5:$D$201,"&lt;&gt;"&amp;"")+4)))),ROW($A22))),NA())</f>
        <v>#N/A</v>
      </c>
      <c r="AA26" s="59" t="e">
        <f ca="1" t="array" ref="AA26">IFERROR(INDIRECT("$r$"&amp;SMALL(IF(TODAY()&gt;=$E$5:INDIRECT("$E$"&amp;COUNTIF($D$5:$D$201,"&lt;&gt;"&amp;"")+4),IF(TODAY()&lt;=$F$5:INDIRECT("$f$"&amp;COUNTIF($D$5:$D$201,"&lt;&gt;"&amp;"")+4),ROW($E$5:INDIRECT("$e$"&amp;COUNTIF($D$5:$D$201,"&lt;&gt;"&amp;"")+4)))),ROW($A22))),NA())</f>
        <v>#N/A</v>
      </c>
      <c r="AB26" s="59" t="e">
        <f ca="1" t="array" ref="AB26">IFERROR(INDIRECT("$s$"&amp;SMALL(IF(TODAY()&gt;=$E$5:INDIRECT("$E$"&amp;COUNTIF($D$5:$D$201,"&lt;&gt;"&amp;"")+4),IF(TODAY()&lt;=$F$5:INDIRECT("$f$"&amp;COUNTIF($D$5:$D$201,"&lt;&gt;"&amp;"")+4),ROW($E$5:INDIRECT("$e$"&amp;COUNTIF($D$5:$D$201,"&lt;&gt;"&amp;"")+4)))),ROW($A22))),NA())</f>
        <v>#N/A</v>
      </c>
      <c r="AC26" s="59"/>
      <c r="AD26" s="59"/>
      <c r="AE26" s="59"/>
      <c r="AF26" s="59"/>
      <c r="AG26" s="58"/>
      <c r="AH26" s="59" t="e">
        <f ca="1" t="array" ref="AH26">IFERROR(INDIRECT("$p$"&amp;SMALL(IF(TODAY()&lt;$E$5:INDIRECT("$E$"&amp;COUNTIF($D$5:$D$201,"&lt;&gt;"&amp;"")+4),ROW($E$5:INDIRECT("$E$"&amp;COUNTIF($D$5:$D$201,"&lt;&gt;"&amp;"")+4))),ROW($A22))),NA())</f>
        <v>#N/A</v>
      </c>
      <c r="AI26" s="59" t="e">
        <f ca="1" t="array" ref="AI26">IFERROR(INDIRECT("$Q$"&amp;SMALL(IF(TODAY()&lt;$E$5:INDIRECT("$E$"&amp;COUNTIF($D$5:$D$201,"&lt;&gt;"&amp;"")+4),ROW($E$5:INDIRECT("$E$"&amp;COUNTIF($D$5:$D$201,"&lt;&gt;"&amp;"")+4))),ROW($A22))),NA())</f>
        <v>#N/A</v>
      </c>
      <c r="AJ26" s="59" t="e">
        <f ca="1" t="array" ref="AJ26">IFERROR(INDIRECT("$R$"&amp;SMALL(IF(TODAY()&lt;$E$5:INDIRECT("$E$"&amp;COUNTIF($D$5:$D$201,"&lt;&gt;"&amp;"")+4),ROW($E$5:INDIRECT("$E$"&amp;COUNTIF($D$5:$D$201,"&lt;&gt;"&amp;"")+4))),ROW($A22))),NA())</f>
        <v>#N/A</v>
      </c>
      <c r="AK26" s="59" t="e">
        <f ca="1" t="array" ref="AK26">IFERROR(INDIRECT("$s$"&amp;SMALL(IF(TODAY()&lt;$E$5:INDIRECT("$E$"&amp;COUNTIF($D$5:$D$201,"&lt;&gt;"&amp;"")+4),ROW($E$5:INDIRECT("$E$"&amp;COUNTIF($D$5:$D$201,"&lt;&gt;"&amp;"")+4))),ROW($A22))),NA())</f>
        <v>#N/A</v>
      </c>
      <c r="AL26" s="59"/>
      <c r="AM26" s="59"/>
      <c r="AN26" s="59"/>
      <c r="AO26" s="59"/>
      <c r="AP26" s="58"/>
      <c r="AQ26" s="58"/>
      <c r="AR26" s="59" t="b">
        <f ca="1" t="array" ref="AR26">IF(AND($D26&lt;&gt;"",$P$1=1),$D26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22))),NA()),IF($P$1=3,IFERROR(INDIRECT("$d$"&amp;SMALL(IF(TODAY()&lt;$E$5:INDIRECT("$E$"&amp;COUNTIF($D$5:$D$201,"&lt;&gt;"&amp;"")+4),ROW($E$5:INDIRECT("$E$"&amp;COUNTIF($D$5:$D$201,"&lt;&gt;"&amp;"")+4))),ROW($A22))),NA()))))</f>
        <v>0</v>
      </c>
    </row>
    <row r="27" s="1" customFormat="1" customHeight="1" spans="1:44">
      <c r="A27" s="27"/>
      <c r="C27" s="37"/>
      <c r="D27" s="40"/>
      <c r="E27" s="41"/>
      <c r="F27" s="41"/>
      <c r="G27" s="35" t="str">
        <f t="shared" si="8"/>
        <v/>
      </c>
      <c r="H27" s="38"/>
      <c r="I27" s="57" t="str">
        <f ca="1" t="shared" si="9"/>
        <v/>
      </c>
      <c r="J27" s="35" t="str">
        <f ca="1" t="shared" si="10"/>
        <v/>
      </c>
      <c r="L27" s="27"/>
      <c r="M27" s="58" t="e">
        <f t="shared" si="3"/>
        <v>#N/A</v>
      </c>
      <c r="N27" s="58" t="e">
        <f ca="1" t="array" ref="N27">IFERROR(INDIRECT("$e$"&amp;SMALL(IF(TODAY()&gt;=$E$5:INDIRECT("$E$"&amp;COUNTIF($D$5:$D$201,"&lt;&gt;"&amp;"")+4),IF(TODAY()&lt;=$F$5:INDIRECT("$f$"&amp;COUNTIF($D$5:$D$201,"&lt;&gt;"&amp;"")+4),ROW($E$5:INDIRECT("$E$"&amp;COUNTIF($D$5:$D$201,"&lt;&gt;"&amp;"")+4)))),ROW($A23))),NA())</f>
        <v>#N/A</v>
      </c>
      <c r="O27" s="58" t="e">
        <f ca="1" t="array" ref="O27">IFERROR(INDIRECT("$e$"&amp;SMALL(IF(TODAY()&lt;$E$5:INDIRECT("$E$"&amp;COUNTIF($D$5:$D$201,"&lt;&gt;"&amp;"")+4),ROW($E$5:INDIRECT("$E$"&amp;COUNTIF($D$5:$D$201,"&lt;&gt;"&amp;"")+4))),ROW($A23))),NA())</f>
        <v>#N/A</v>
      </c>
      <c r="P27" s="59" t="e">
        <f t="shared" si="4"/>
        <v>#N/A</v>
      </c>
      <c r="Q27" s="59" t="e">
        <f ca="1" t="array" ref="Q27">IF(OR($E27="",$F27="")=TRUE(),NA(),IF(TODAY()&lt;$E27,0,IF(TODAY()&lt;=$F27,NOW()-$E27,$G27-1)))</f>
        <v>#N/A</v>
      </c>
      <c r="R27" s="59" t="e">
        <f t="array" ref="R27">IF(IFERROR($G27-$P27-1,0)&lt;=0,NA(),IFERROR($G27-$P27-1,0))</f>
        <v>#N/A</v>
      </c>
      <c r="S27" s="64" t="e">
        <f ca="1" t="array" ref="S27">IFERROR(IF($G27-$Q27-1&lt;=0,NA(),$G27-$Q27-1),NA())</f>
        <v>#N/A</v>
      </c>
      <c r="T27" s="59"/>
      <c r="U27" s="59"/>
      <c r="V27" s="65"/>
      <c r="W27" s="59"/>
      <c r="X27" s="59"/>
      <c r="Y27" s="65" t="e">
        <f ca="1" t="array" ref="Y27">IFERROR(INDIRECT("$p$"&amp;SMALL(IF(TODAY()&gt;=$E$5:INDIRECT("$E$"&amp;COUNTIF($D$5:$D$201,"&lt;&gt;"&amp;"")+4),IF(TODAY()&lt;=$F$5:INDIRECT("$f$"&amp;COUNTIF($D$5:$D$201,"&lt;&gt;"&amp;"")+4),ROW($E$5:INDIRECT("$E$"&amp;COUNTIF($D$5:$D$201,"&lt;&gt;"&amp;"")+4)))),ROW($A23))),NA())</f>
        <v>#N/A</v>
      </c>
      <c r="Z27" s="59" t="e">
        <f ca="1" t="array" ref="Z27">IFERROR(INDIRECT("$q$"&amp;SMALL(IF(TODAY()&gt;=$E$5:INDIRECT("$E$"&amp;COUNTIF($D$5:$D$201,"&lt;&gt;"&amp;"")+4),IF(TODAY()&lt;=$F$5:INDIRECT("$f$"&amp;COUNTIF($D$5:$D$201,"&lt;&gt;"&amp;"")+4),ROW($E$5:INDIRECT("$e$"&amp;COUNTIF($D$5:$D$201,"&lt;&gt;"&amp;"")+4)))),ROW($A23))),NA())</f>
        <v>#N/A</v>
      </c>
      <c r="AA27" s="59" t="e">
        <f ca="1" t="array" ref="AA27">IFERROR(INDIRECT("$r$"&amp;SMALL(IF(TODAY()&gt;=$E$5:INDIRECT("$E$"&amp;COUNTIF($D$5:$D$201,"&lt;&gt;"&amp;"")+4),IF(TODAY()&lt;=$F$5:INDIRECT("$f$"&amp;COUNTIF($D$5:$D$201,"&lt;&gt;"&amp;"")+4),ROW($E$5:INDIRECT("$e$"&amp;COUNTIF($D$5:$D$201,"&lt;&gt;"&amp;"")+4)))),ROW($A23))),NA())</f>
        <v>#N/A</v>
      </c>
      <c r="AB27" s="59" t="e">
        <f ca="1" t="array" ref="AB27">IFERROR(INDIRECT("$s$"&amp;SMALL(IF(TODAY()&gt;=$E$5:INDIRECT("$E$"&amp;COUNTIF($D$5:$D$201,"&lt;&gt;"&amp;"")+4),IF(TODAY()&lt;=$F$5:INDIRECT("$f$"&amp;COUNTIF($D$5:$D$201,"&lt;&gt;"&amp;"")+4),ROW($E$5:INDIRECT("$e$"&amp;COUNTIF($D$5:$D$201,"&lt;&gt;"&amp;"")+4)))),ROW($A23))),NA())</f>
        <v>#N/A</v>
      </c>
      <c r="AC27" s="59"/>
      <c r="AD27" s="59"/>
      <c r="AE27" s="59"/>
      <c r="AF27" s="59"/>
      <c r="AG27" s="58"/>
      <c r="AH27" s="59" t="e">
        <f ca="1" t="array" ref="AH27">IFERROR(INDIRECT("$p$"&amp;SMALL(IF(TODAY()&lt;$E$5:INDIRECT("$E$"&amp;COUNTIF($D$5:$D$201,"&lt;&gt;"&amp;"")+4),ROW($E$5:INDIRECT("$E$"&amp;COUNTIF($D$5:$D$201,"&lt;&gt;"&amp;"")+4))),ROW($A23))),NA())</f>
        <v>#N/A</v>
      </c>
      <c r="AI27" s="59" t="e">
        <f ca="1" t="array" ref="AI27">IFERROR(INDIRECT("$Q$"&amp;SMALL(IF(TODAY()&lt;$E$5:INDIRECT("$E$"&amp;COUNTIF($D$5:$D$201,"&lt;&gt;"&amp;"")+4),ROW($E$5:INDIRECT("$E$"&amp;COUNTIF($D$5:$D$201,"&lt;&gt;"&amp;"")+4))),ROW($A23))),NA())</f>
        <v>#N/A</v>
      </c>
      <c r="AJ27" s="59" t="e">
        <f ca="1" t="array" ref="AJ27">IFERROR(INDIRECT("$R$"&amp;SMALL(IF(TODAY()&lt;$E$5:INDIRECT("$E$"&amp;COUNTIF($D$5:$D$201,"&lt;&gt;"&amp;"")+4),ROW($E$5:INDIRECT("$E$"&amp;COUNTIF($D$5:$D$201,"&lt;&gt;"&amp;"")+4))),ROW($A23))),NA())</f>
        <v>#N/A</v>
      </c>
      <c r="AK27" s="59" t="e">
        <f ca="1" t="array" ref="AK27">IFERROR(INDIRECT("$s$"&amp;SMALL(IF(TODAY()&lt;$E$5:INDIRECT("$E$"&amp;COUNTIF($D$5:$D$201,"&lt;&gt;"&amp;"")+4),ROW($E$5:INDIRECT("$E$"&amp;COUNTIF($D$5:$D$201,"&lt;&gt;"&amp;"")+4))),ROW($A23))),NA())</f>
        <v>#N/A</v>
      </c>
      <c r="AL27" s="59"/>
      <c r="AM27" s="59"/>
      <c r="AN27" s="59"/>
      <c r="AO27" s="59"/>
      <c r="AP27" s="58"/>
      <c r="AQ27" s="58"/>
      <c r="AR27" s="59" t="b">
        <f ca="1" t="array" ref="AR27">IF(AND($D27&lt;&gt;"",$P$1=1),$D27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23))),NA()),IF($P$1=3,IFERROR(INDIRECT("$d$"&amp;SMALL(IF(TODAY()&lt;$E$5:INDIRECT("$E$"&amp;COUNTIF($D$5:$D$201,"&lt;&gt;"&amp;"")+4),ROW($E$5:INDIRECT("$E$"&amp;COUNTIF($D$5:$D$201,"&lt;&gt;"&amp;"")+4))),ROW($A23))),NA()))))</f>
        <v>0</v>
      </c>
    </row>
    <row r="28" s="1" customFormat="1" customHeight="1" spans="1:44">
      <c r="A28" s="27"/>
      <c r="C28" s="37"/>
      <c r="D28" s="40"/>
      <c r="E28" s="41"/>
      <c r="F28" s="41"/>
      <c r="G28" s="35" t="str">
        <f t="shared" si="8"/>
        <v/>
      </c>
      <c r="H28" s="38"/>
      <c r="I28" s="57" t="str">
        <f ca="1" t="shared" si="9"/>
        <v/>
      </c>
      <c r="J28" s="35" t="str">
        <f ca="1" t="shared" si="10"/>
        <v/>
      </c>
      <c r="L28" s="27"/>
      <c r="M28" s="58" t="e">
        <f t="shared" si="3"/>
        <v>#N/A</v>
      </c>
      <c r="N28" s="58" t="e">
        <f ca="1" t="array" ref="N28">IFERROR(INDIRECT("$e$"&amp;SMALL(IF(TODAY()&gt;=$E$5:INDIRECT("$E$"&amp;COUNTIF($D$5:$D$201,"&lt;&gt;"&amp;"")+4),IF(TODAY()&lt;=$F$5:INDIRECT("$f$"&amp;COUNTIF($D$5:$D$201,"&lt;&gt;"&amp;"")+4),ROW($E$5:INDIRECT("$E$"&amp;COUNTIF($D$5:$D$201,"&lt;&gt;"&amp;"")+4)))),ROW($A24))),NA())</f>
        <v>#N/A</v>
      </c>
      <c r="O28" s="58" t="e">
        <f ca="1" t="array" ref="O28">IFERROR(INDIRECT("$e$"&amp;SMALL(IF(TODAY()&lt;$E$5:INDIRECT("$E$"&amp;COUNTIF($D$5:$D$201,"&lt;&gt;"&amp;"")+4),ROW($E$5:INDIRECT("$E$"&amp;COUNTIF($D$5:$D$201,"&lt;&gt;"&amp;"")+4))),ROW($A24))),NA())</f>
        <v>#N/A</v>
      </c>
      <c r="P28" s="59" t="e">
        <f t="shared" si="4"/>
        <v>#N/A</v>
      </c>
      <c r="Q28" s="59" t="e">
        <f ca="1" t="array" ref="Q28">IF(OR($E28="",$F28="")=TRUE(),NA(),IF(TODAY()&lt;$E28,0,IF(TODAY()&lt;=$F28,NOW()-$E28,$G28-1)))</f>
        <v>#N/A</v>
      </c>
      <c r="R28" s="59" t="e">
        <f t="array" ref="R28">IF(IFERROR($G28-$P28-1,0)&lt;=0,NA(),IFERROR($G28-$P28-1,0))</f>
        <v>#N/A</v>
      </c>
      <c r="S28" s="64" t="e">
        <f ca="1" t="array" ref="S28">IFERROR(IF($G28-$Q28-1&lt;=0,NA(),$G28-$Q28-1),NA())</f>
        <v>#N/A</v>
      </c>
      <c r="T28" s="59"/>
      <c r="U28" s="58"/>
      <c r="V28" s="65"/>
      <c r="W28" s="59"/>
      <c r="X28" s="59"/>
      <c r="Y28" s="65" t="e">
        <f ca="1" t="array" ref="Y28">IFERROR(INDIRECT("$p$"&amp;SMALL(IF(TODAY()&gt;=$E$5:INDIRECT("$E$"&amp;COUNTIF($D$5:$D$201,"&lt;&gt;"&amp;"")+4),IF(TODAY()&lt;=$F$5:INDIRECT("$f$"&amp;COUNTIF($D$5:$D$201,"&lt;&gt;"&amp;"")+4),ROW($E$5:INDIRECT("$E$"&amp;COUNTIF($D$5:$D$201,"&lt;&gt;"&amp;"")+4)))),ROW($A24))),NA())</f>
        <v>#N/A</v>
      </c>
      <c r="Z28" s="59" t="e">
        <f ca="1" t="array" ref="Z28">IFERROR(INDIRECT("$q$"&amp;SMALL(IF(TODAY()&gt;=$E$5:INDIRECT("$E$"&amp;COUNTIF($D$5:$D$201,"&lt;&gt;"&amp;"")+4),IF(TODAY()&lt;=$F$5:INDIRECT("$f$"&amp;COUNTIF($D$5:$D$201,"&lt;&gt;"&amp;"")+4),ROW($E$5:INDIRECT("$e$"&amp;COUNTIF($D$5:$D$201,"&lt;&gt;"&amp;"")+4)))),ROW($A24))),NA())</f>
        <v>#N/A</v>
      </c>
      <c r="AA28" s="59" t="e">
        <f ca="1" t="array" ref="AA28">IFERROR(INDIRECT("$r$"&amp;SMALL(IF(TODAY()&gt;=$E$5:INDIRECT("$E$"&amp;COUNTIF($D$5:$D$201,"&lt;&gt;"&amp;"")+4),IF(TODAY()&lt;=$F$5:INDIRECT("$f$"&amp;COUNTIF($D$5:$D$201,"&lt;&gt;"&amp;"")+4),ROW($E$5:INDIRECT("$e$"&amp;COUNTIF($D$5:$D$201,"&lt;&gt;"&amp;"")+4)))),ROW($A24))),NA())</f>
        <v>#N/A</v>
      </c>
      <c r="AB28" s="59" t="e">
        <f ca="1" t="array" ref="AB28">IFERROR(INDIRECT("$s$"&amp;SMALL(IF(TODAY()&gt;=$E$5:INDIRECT("$E$"&amp;COUNTIF($D$5:$D$201,"&lt;&gt;"&amp;"")+4),IF(TODAY()&lt;=$F$5:INDIRECT("$f$"&amp;COUNTIF($D$5:$D$201,"&lt;&gt;"&amp;"")+4),ROW($E$5:INDIRECT("$e$"&amp;COUNTIF($D$5:$D$201,"&lt;&gt;"&amp;"")+4)))),ROW($A24))),NA())</f>
        <v>#N/A</v>
      </c>
      <c r="AC28" s="59"/>
      <c r="AD28" s="59"/>
      <c r="AE28" s="59"/>
      <c r="AF28" s="59"/>
      <c r="AG28" s="58"/>
      <c r="AH28" s="59" t="e">
        <f ca="1" t="array" ref="AH28">IFERROR(INDIRECT("$p$"&amp;SMALL(IF(TODAY()&lt;$E$5:INDIRECT("$E$"&amp;COUNTIF($D$5:$D$201,"&lt;&gt;"&amp;"")+4),ROW($E$5:INDIRECT("$E$"&amp;COUNTIF($D$5:$D$201,"&lt;&gt;"&amp;"")+4))),ROW($A24))),NA())</f>
        <v>#N/A</v>
      </c>
      <c r="AI28" s="59" t="e">
        <f ca="1" t="array" ref="AI28">IFERROR(INDIRECT("$Q$"&amp;SMALL(IF(TODAY()&lt;$E$5:INDIRECT("$E$"&amp;COUNTIF($D$5:$D$201,"&lt;&gt;"&amp;"")+4),ROW($E$5:INDIRECT("$E$"&amp;COUNTIF($D$5:$D$201,"&lt;&gt;"&amp;"")+4))),ROW($A24))),NA())</f>
        <v>#N/A</v>
      </c>
      <c r="AJ28" s="59" t="e">
        <f ca="1" t="array" ref="AJ28">IFERROR(INDIRECT("$R$"&amp;SMALL(IF(TODAY()&lt;$E$5:INDIRECT("$E$"&amp;COUNTIF($D$5:$D$201,"&lt;&gt;"&amp;"")+4),ROW($E$5:INDIRECT("$E$"&amp;COUNTIF($D$5:$D$201,"&lt;&gt;"&amp;"")+4))),ROW($A24))),NA())</f>
        <v>#N/A</v>
      </c>
      <c r="AK28" s="59" t="e">
        <f ca="1" t="array" ref="AK28">IFERROR(INDIRECT("$s$"&amp;SMALL(IF(TODAY()&lt;$E$5:INDIRECT("$E$"&amp;COUNTIF($D$5:$D$201,"&lt;&gt;"&amp;"")+4),ROW($E$5:INDIRECT("$E$"&amp;COUNTIF($D$5:$D$201,"&lt;&gt;"&amp;"")+4))),ROW($A24))),NA())</f>
        <v>#N/A</v>
      </c>
      <c r="AL28" s="59"/>
      <c r="AM28" s="59"/>
      <c r="AN28" s="59"/>
      <c r="AO28" s="59"/>
      <c r="AP28" s="58"/>
      <c r="AQ28" s="58"/>
      <c r="AR28" s="59" t="b">
        <f ca="1" t="array" ref="AR28">IF(AND($D28&lt;&gt;"",$P$1=1),$D28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24))),NA()),IF($P$1=3,IFERROR(INDIRECT("$d$"&amp;SMALL(IF(TODAY()&lt;$E$5:INDIRECT("$E$"&amp;COUNTIF($D$5:$D$201,"&lt;&gt;"&amp;"")+4),ROW($E$5:INDIRECT("$E$"&amp;COUNTIF($D$5:$D$201,"&lt;&gt;"&amp;"")+4))),ROW($A24))),NA()))))</f>
        <v>0</v>
      </c>
    </row>
    <row r="29" s="1" customFormat="1" customHeight="1" spans="1:44">
      <c r="A29" s="27"/>
      <c r="C29" s="37"/>
      <c r="D29" s="40"/>
      <c r="E29" s="41"/>
      <c r="F29" s="41"/>
      <c r="G29" s="35" t="str">
        <f t="shared" si="8"/>
        <v/>
      </c>
      <c r="H29" s="38"/>
      <c r="I29" s="57" t="str">
        <f ca="1" t="shared" si="9"/>
        <v/>
      </c>
      <c r="J29" s="35" t="str">
        <f ca="1" t="shared" si="10"/>
        <v/>
      </c>
      <c r="L29" s="27"/>
      <c r="M29" s="58" t="e">
        <f t="shared" si="3"/>
        <v>#N/A</v>
      </c>
      <c r="N29" s="58" t="e">
        <f ca="1" t="array" ref="N29">IFERROR(INDIRECT("$e$"&amp;SMALL(IF(TODAY()&gt;=$E$5:INDIRECT("$E$"&amp;COUNTIF($D$5:$D$201,"&lt;&gt;"&amp;"")+4),IF(TODAY()&lt;=$F$5:INDIRECT("$f$"&amp;COUNTIF($D$5:$D$201,"&lt;&gt;"&amp;"")+4),ROW($E$5:INDIRECT("$E$"&amp;COUNTIF($D$5:$D$201,"&lt;&gt;"&amp;"")+4)))),ROW($A25))),NA())</f>
        <v>#N/A</v>
      </c>
      <c r="O29" s="58" t="e">
        <f ca="1" t="array" ref="O29">IFERROR(INDIRECT("$e$"&amp;SMALL(IF(TODAY()&lt;$E$5:INDIRECT("$E$"&amp;COUNTIF($D$5:$D$201,"&lt;&gt;"&amp;"")+4),ROW($E$5:INDIRECT("$E$"&amp;COUNTIF($D$5:$D$201,"&lt;&gt;"&amp;"")+4))),ROW($A25))),NA())</f>
        <v>#N/A</v>
      </c>
      <c r="P29" s="59" t="e">
        <f t="shared" si="4"/>
        <v>#N/A</v>
      </c>
      <c r="Q29" s="59" t="e">
        <f ca="1" t="array" ref="Q29">IF(OR($E29="",$F29="")=TRUE(),NA(),IF(TODAY()&lt;$E29,0,IF(TODAY()&lt;=$F29,NOW()-$E29,$G29-1)))</f>
        <v>#N/A</v>
      </c>
      <c r="R29" s="59" t="e">
        <f t="array" ref="R29">IF(IFERROR($G29-$P29-1,0)&lt;=0,NA(),IFERROR($G29-$P29-1,0))</f>
        <v>#N/A</v>
      </c>
      <c r="S29" s="64" t="e">
        <f ca="1" t="array" ref="S29">IFERROR(IF($G29-$Q29-1&lt;=0,NA(),$G29-$Q29-1),NA())</f>
        <v>#N/A</v>
      </c>
      <c r="T29" s="59"/>
      <c r="U29" s="58"/>
      <c r="V29" s="65"/>
      <c r="W29" s="59"/>
      <c r="X29" s="59"/>
      <c r="Y29" s="65" t="e">
        <f ca="1" t="array" ref="Y29">IFERROR(INDIRECT("$p$"&amp;SMALL(IF(TODAY()&gt;=$E$5:INDIRECT("$E$"&amp;COUNTIF($D$5:$D$201,"&lt;&gt;"&amp;"")+4),IF(TODAY()&lt;=$F$5:INDIRECT("$f$"&amp;COUNTIF($D$5:$D$201,"&lt;&gt;"&amp;"")+4),ROW($E$5:INDIRECT("$E$"&amp;COUNTIF($D$5:$D$201,"&lt;&gt;"&amp;"")+4)))),ROW($A25))),NA())</f>
        <v>#N/A</v>
      </c>
      <c r="Z29" s="59" t="e">
        <f ca="1" t="array" ref="Z29">IFERROR(INDIRECT("$q$"&amp;SMALL(IF(TODAY()&gt;=$E$5:INDIRECT("$E$"&amp;COUNTIF($D$5:$D$201,"&lt;&gt;"&amp;"")+4),IF(TODAY()&lt;=$F$5:INDIRECT("$f$"&amp;COUNTIF($D$5:$D$201,"&lt;&gt;"&amp;"")+4),ROW($E$5:INDIRECT("$e$"&amp;COUNTIF($D$5:$D$201,"&lt;&gt;"&amp;"")+4)))),ROW($A25))),NA())</f>
        <v>#N/A</v>
      </c>
      <c r="AA29" s="59" t="e">
        <f ca="1" t="array" ref="AA29">IFERROR(INDIRECT("$r$"&amp;SMALL(IF(TODAY()&gt;=$E$5:INDIRECT("$E$"&amp;COUNTIF($D$5:$D$201,"&lt;&gt;"&amp;"")+4),IF(TODAY()&lt;=$F$5:INDIRECT("$f$"&amp;COUNTIF($D$5:$D$201,"&lt;&gt;"&amp;"")+4),ROW($E$5:INDIRECT("$e$"&amp;COUNTIF($D$5:$D$201,"&lt;&gt;"&amp;"")+4)))),ROW($A25))),NA())</f>
        <v>#N/A</v>
      </c>
      <c r="AB29" s="59" t="e">
        <f ca="1" t="array" ref="AB29">IFERROR(INDIRECT("$s$"&amp;SMALL(IF(TODAY()&gt;=$E$5:INDIRECT("$E$"&amp;COUNTIF($D$5:$D$201,"&lt;&gt;"&amp;"")+4),IF(TODAY()&lt;=$F$5:INDIRECT("$f$"&amp;COUNTIF($D$5:$D$201,"&lt;&gt;"&amp;"")+4),ROW($E$5:INDIRECT("$e$"&amp;COUNTIF($D$5:$D$201,"&lt;&gt;"&amp;"")+4)))),ROW($A25))),NA())</f>
        <v>#N/A</v>
      </c>
      <c r="AC29" s="59"/>
      <c r="AD29" s="59"/>
      <c r="AE29" s="59"/>
      <c r="AF29" s="59"/>
      <c r="AG29" s="58"/>
      <c r="AH29" s="59" t="e">
        <f ca="1" t="array" ref="AH29">IFERROR(INDIRECT("$p$"&amp;SMALL(IF(TODAY()&lt;$E$5:INDIRECT("$E$"&amp;COUNTIF($D$5:$D$201,"&lt;&gt;"&amp;"")+4),ROW($E$5:INDIRECT("$E$"&amp;COUNTIF($D$5:$D$201,"&lt;&gt;"&amp;"")+4))),ROW($A25))),NA())</f>
        <v>#N/A</v>
      </c>
      <c r="AI29" s="59" t="e">
        <f ca="1" t="array" ref="AI29">IFERROR(INDIRECT("$Q$"&amp;SMALL(IF(TODAY()&lt;$E$5:INDIRECT("$E$"&amp;COUNTIF($D$5:$D$201,"&lt;&gt;"&amp;"")+4),ROW($E$5:INDIRECT("$E$"&amp;COUNTIF($D$5:$D$201,"&lt;&gt;"&amp;"")+4))),ROW($A25))),NA())</f>
        <v>#N/A</v>
      </c>
      <c r="AJ29" s="59" t="e">
        <f ca="1" t="array" ref="AJ29">IFERROR(INDIRECT("$R$"&amp;SMALL(IF(TODAY()&lt;$E$5:INDIRECT("$E$"&amp;COUNTIF($D$5:$D$201,"&lt;&gt;"&amp;"")+4),ROW($E$5:INDIRECT("$E$"&amp;COUNTIF($D$5:$D$201,"&lt;&gt;"&amp;"")+4))),ROW($A25))),NA())</f>
        <v>#N/A</v>
      </c>
      <c r="AK29" s="59" t="e">
        <f ca="1" t="array" ref="AK29">IFERROR(INDIRECT("$s$"&amp;SMALL(IF(TODAY()&lt;$E$5:INDIRECT("$E$"&amp;COUNTIF($D$5:$D$201,"&lt;&gt;"&amp;"")+4),ROW($E$5:INDIRECT("$E$"&amp;COUNTIF($D$5:$D$201,"&lt;&gt;"&amp;"")+4))),ROW($A25))),NA())</f>
        <v>#N/A</v>
      </c>
      <c r="AL29" s="59"/>
      <c r="AM29" s="59"/>
      <c r="AN29" s="59"/>
      <c r="AO29" s="59"/>
      <c r="AP29" s="58"/>
      <c r="AQ29" s="58"/>
      <c r="AR29" s="59" t="b">
        <f ca="1" t="array" ref="AR29">IF(AND($D29&lt;&gt;"",$P$1=1),$D29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25))),NA()),IF($P$1=3,IFERROR(INDIRECT("$d$"&amp;SMALL(IF(TODAY()&lt;$E$5:INDIRECT("$E$"&amp;COUNTIF($D$5:$D$201,"&lt;&gt;"&amp;"")+4),ROW($E$5:INDIRECT("$E$"&amp;COUNTIF($D$5:$D$201,"&lt;&gt;"&amp;"")+4))),ROW($A25))),NA()))))</f>
        <v>0</v>
      </c>
    </row>
    <row r="30" s="1" customFormat="1" customHeight="1" spans="1:44">
      <c r="A30" s="27"/>
      <c r="C30" s="37"/>
      <c r="D30" s="40"/>
      <c r="E30" s="41"/>
      <c r="F30" s="41"/>
      <c r="G30" s="35" t="str">
        <f t="shared" si="8"/>
        <v/>
      </c>
      <c r="H30" s="38"/>
      <c r="I30" s="57" t="str">
        <f ca="1" t="shared" si="9"/>
        <v/>
      </c>
      <c r="J30" s="35" t="str">
        <f ca="1" t="shared" si="10"/>
        <v/>
      </c>
      <c r="L30" s="27"/>
      <c r="M30" s="58" t="e">
        <f t="shared" si="3"/>
        <v>#N/A</v>
      </c>
      <c r="N30" s="58" t="e">
        <f ca="1" t="array" ref="N30">IFERROR(INDIRECT("$e$"&amp;SMALL(IF(TODAY()&gt;=$E$5:INDIRECT("$E$"&amp;COUNTIF($D$5:$D$201,"&lt;&gt;"&amp;"")+4),IF(TODAY()&lt;=$F$5:INDIRECT("$f$"&amp;COUNTIF($D$5:$D$201,"&lt;&gt;"&amp;"")+4),ROW($E$5:INDIRECT("$E$"&amp;COUNTIF($D$5:$D$201,"&lt;&gt;"&amp;"")+4)))),ROW($A26))),NA())</f>
        <v>#N/A</v>
      </c>
      <c r="O30" s="58" t="e">
        <f ca="1" t="array" ref="O30">IFERROR(INDIRECT("$e$"&amp;SMALL(IF(TODAY()&lt;$E$5:INDIRECT("$E$"&amp;COUNTIF($D$5:$D$201,"&lt;&gt;"&amp;"")+4),ROW($E$5:INDIRECT("$E$"&amp;COUNTIF($D$5:$D$201,"&lt;&gt;"&amp;"")+4))),ROW($A26))),NA())</f>
        <v>#N/A</v>
      </c>
      <c r="P30" s="59" t="e">
        <f t="shared" si="4"/>
        <v>#N/A</v>
      </c>
      <c r="Q30" s="59" t="e">
        <f ca="1" t="array" ref="Q30">IF(OR($E30="",$F30="")=TRUE(),NA(),IF(TODAY()&lt;$E30,0,IF(TODAY()&lt;=$F30,NOW()-$E30,$G30-1)))</f>
        <v>#N/A</v>
      </c>
      <c r="R30" s="59" t="e">
        <f t="array" ref="R30">IF(IFERROR($G30-$P30-1,0)&lt;=0,NA(),IFERROR($G30-$P30-1,0))</f>
        <v>#N/A</v>
      </c>
      <c r="S30" s="64" t="e">
        <f ca="1" t="array" ref="S30">IFERROR(IF($G30-$Q30-1&lt;=0,NA(),$G30-$Q30-1),NA())</f>
        <v>#N/A</v>
      </c>
      <c r="T30" s="59"/>
      <c r="U30" s="58"/>
      <c r="V30" s="65"/>
      <c r="W30" s="59"/>
      <c r="X30" s="59"/>
      <c r="Y30" s="65" t="e">
        <f ca="1" t="array" ref="Y30">IFERROR(INDIRECT("$p$"&amp;SMALL(IF(TODAY()&gt;=$E$5:INDIRECT("$E$"&amp;COUNTIF($D$5:$D$201,"&lt;&gt;"&amp;"")+4),IF(TODAY()&lt;=$F$5:INDIRECT("$f$"&amp;COUNTIF($D$5:$D$201,"&lt;&gt;"&amp;"")+4),ROW($E$5:INDIRECT("$E$"&amp;COUNTIF($D$5:$D$201,"&lt;&gt;"&amp;"")+4)))),ROW($A26))),NA())</f>
        <v>#N/A</v>
      </c>
      <c r="Z30" s="59" t="e">
        <f ca="1" t="array" ref="Z30">IFERROR(INDIRECT("$q$"&amp;SMALL(IF(TODAY()&gt;=$E$5:INDIRECT("$E$"&amp;COUNTIF($D$5:$D$201,"&lt;&gt;"&amp;"")+4),IF(TODAY()&lt;=$F$5:INDIRECT("$f$"&amp;COUNTIF($D$5:$D$201,"&lt;&gt;"&amp;"")+4),ROW($E$5:INDIRECT("$e$"&amp;COUNTIF($D$5:$D$201,"&lt;&gt;"&amp;"")+4)))),ROW($A26))),NA())</f>
        <v>#N/A</v>
      </c>
      <c r="AA30" s="59" t="e">
        <f ca="1" t="array" ref="AA30">IFERROR(INDIRECT("$r$"&amp;SMALL(IF(TODAY()&gt;=$E$5:INDIRECT("$E$"&amp;COUNTIF($D$5:$D$201,"&lt;&gt;"&amp;"")+4),IF(TODAY()&lt;=$F$5:INDIRECT("$f$"&amp;COUNTIF($D$5:$D$201,"&lt;&gt;"&amp;"")+4),ROW($E$5:INDIRECT("$e$"&amp;COUNTIF($D$5:$D$201,"&lt;&gt;"&amp;"")+4)))),ROW($A26))),NA())</f>
        <v>#N/A</v>
      </c>
      <c r="AB30" s="59" t="e">
        <f ca="1" t="array" ref="AB30">IFERROR(INDIRECT("$s$"&amp;SMALL(IF(TODAY()&gt;=$E$5:INDIRECT("$E$"&amp;COUNTIF($D$5:$D$201,"&lt;&gt;"&amp;"")+4),IF(TODAY()&lt;=$F$5:INDIRECT("$f$"&amp;COUNTIF($D$5:$D$201,"&lt;&gt;"&amp;"")+4),ROW($E$5:INDIRECT("$e$"&amp;COUNTIF($D$5:$D$201,"&lt;&gt;"&amp;"")+4)))),ROW($A26))),NA())</f>
        <v>#N/A</v>
      </c>
      <c r="AC30" s="59"/>
      <c r="AD30" s="59"/>
      <c r="AE30" s="59"/>
      <c r="AF30" s="59"/>
      <c r="AG30" s="58"/>
      <c r="AH30" s="59" t="e">
        <f ca="1" t="array" ref="AH30">IFERROR(INDIRECT("$p$"&amp;SMALL(IF(TODAY()&lt;$E$5:INDIRECT("$E$"&amp;COUNTIF($D$5:$D$201,"&lt;&gt;"&amp;"")+4),ROW($E$5:INDIRECT("$E$"&amp;COUNTIF($D$5:$D$201,"&lt;&gt;"&amp;"")+4))),ROW($A26))),NA())</f>
        <v>#N/A</v>
      </c>
      <c r="AI30" s="59" t="e">
        <f ca="1" t="array" ref="AI30">IFERROR(INDIRECT("$Q$"&amp;SMALL(IF(TODAY()&lt;$E$5:INDIRECT("$E$"&amp;COUNTIF($D$5:$D$201,"&lt;&gt;"&amp;"")+4),ROW($E$5:INDIRECT("$E$"&amp;COUNTIF($D$5:$D$201,"&lt;&gt;"&amp;"")+4))),ROW($A26))),NA())</f>
        <v>#N/A</v>
      </c>
      <c r="AJ30" s="59" t="e">
        <f ca="1" t="array" ref="AJ30">IFERROR(INDIRECT("$R$"&amp;SMALL(IF(TODAY()&lt;$E$5:INDIRECT("$E$"&amp;COUNTIF($D$5:$D$201,"&lt;&gt;"&amp;"")+4),ROW($E$5:INDIRECT("$E$"&amp;COUNTIF($D$5:$D$201,"&lt;&gt;"&amp;"")+4))),ROW($A26))),NA())</f>
        <v>#N/A</v>
      </c>
      <c r="AK30" s="59" t="e">
        <f ca="1" t="array" ref="AK30">IFERROR(INDIRECT("$s$"&amp;SMALL(IF(TODAY()&lt;$E$5:INDIRECT("$E$"&amp;COUNTIF($D$5:$D$201,"&lt;&gt;"&amp;"")+4),ROW($E$5:INDIRECT("$E$"&amp;COUNTIF($D$5:$D$201,"&lt;&gt;"&amp;"")+4))),ROW($A26))),NA())</f>
        <v>#N/A</v>
      </c>
      <c r="AL30" s="59"/>
      <c r="AM30" s="59"/>
      <c r="AN30" s="59"/>
      <c r="AO30" s="59"/>
      <c r="AP30" s="58"/>
      <c r="AQ30" s="58"/>
      <c r="AR30" s="59" t="b">
        <f ca="1" t="array" ref="AR30">IF(AND($D30&lt;&gt;"",$P$1=1),$D30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26))),NA()),IF($P$1=3,IFERROR(INDIRECT("$d$"&amp;SMALL(IF(TODAY()&lt;$E$5:INDIRECT("$E$"&amp;COUNTIF($D$5:$D$201,"&lt;&gt;"&amp;"")+4),ROW($E$5:INDIRECT("$E$"&amp;COUNTIF($D$5:$D$201,"&lt;&gt;"&amp;"")+4))),ROW($A26))),NA()))))</f>
        <v>0</v>
      </c>
    </row>
    <row r="31" s="1" customFormat="1" customHeight="1" spans="1:44">
      <c r="A31" s="27"/>
      <c r="C31" s="43"/>
      <c r="E31" s="44"/>
      <c r="F31" s="44"/>
      <c r="G31" s="35" t="str">
        <f t="shared" si="8"/>
        <v/>
      </c>
      <c r="H31" s="38"/>
      <c r="I31" s="57" t="str">
        <f ca="1" t="shared" si="9"/>
        <v/>
      </c>
      <c r="J31" s="35" t="str">
        <f ca="1" t="shared" si="10"/>
        <v/>
      </c>
      <c r="L31" s="27"/>
      <c r="M31" s="58" t="e">
        <f t="shared" si="3"/>
        <v>#N/A</v>
      </c>
      <c r="N31" s="58" t="e">
        <f ca="1" t="array" ref="N31">IFERROR(INDIRECT("$e$"&amp;SMALL(IF(TODAY()&gt;=$E$5:INDIRECT("$E$"&amp;COUNTIF($D$5:$D$201,"&lt;&gt;"&amp;"")+4),IF(TODAY()&lt;=$F$5:INDIRECT("$f$"&amp;COUNTIF($D$5:$D$201,"&lt;&gt;"&amp;"")+4),ROW($E$5:INDIRECT("$E$"&amp;COUNTIF($D$5:$D$201,"&lt;&gt;"&amp;"")+4)))),ROW($A27))),NA())</f>
        <v>#N/A</v>
      </c>
      <c r="O31" s="58" t="e">
        <f ca="1" t="array" ref="O31">IFERROR(INDIRECT("$e$"&amp;SMALL(IF(TODAY()&lt;$E$5:INDIRECT("$E$"&amp;COUNTIF($D$5:$D$201,"&lt;&gt;"&amp;"")+4),ROW($E$5:INDIRECT("$E$"&amp;COUNTIF($D$5:$D$201,"&lt;&gt;"&amp;"")+4))),ROW($A27))),NA())</f>
        <v>#N/A</v>
      </c>
      <c r="P31" s="59" t="e">
        <f t="shared" si="4"/>
        <v>#N/A</v>
      </c>
      <c r="Q31" s="59" t="e">
        <f ca="1" t="array" ref="Q31">IF(OR($E31="",$F31="")=TRUE(),NA(),IF(TODAY()&lt;$E31,0,IF(TODAY()&lt;=$F31,NOW()-$E31,$G31-1)))</f>
        <v>#N/A</v>
      </c>
      <c r="R31" s="59" t="e">
        <f t="array" ref="R31">IF(IFERROR($G31-$P31-1,0)&lt;=0,NA(),IFERROR($G31-$P31-1,0))</f>
        <v>#N/A</v>
      </c>
      <c r="S31" s="64" t="e">
        <f ca="1" t="array" ref="S31">IFERROR(IF($G31-$Q31-1&lt;=0,NA(),$G31-$Q31-1),NA())</f>
        <v>#N/A</v>
      </c>
      <c r="T31" s="59"/>
      <c r="U31" s="58"/>
      <c r="V31" s="65"/>
      <c r="W31" s="59"/>
      <c r="X31" s="59"/>
      <c r="Y31" s="65" t="e">
        <f ca="1" t="array" ref="Y31">IFERROR(INDIRECT("$p$"&amp;SMALL(IF(TODAY()&gt;=$E$5:INDIRECT("$E$"&amp;COUNTIF($D$5:$D$201,"&lt;&gt;"&amp;"")+4),IF(TODAY()&lt;=$F$5:INDIRECT("$f$"&amp;COUNTIF($D$5:$D$201,"&lt;&gt;"&amp;"")+4),ROW($E$5:INDIRECT("$E$"&amp;COUNTIF($D$5:$D$201,"&lt;&gt;"&amp;"")+4)))),ROW($A27))),NA())</f>
        <v>#N/A</v>
      </c>
      <c r="Z31" s="59" t="e">
        <f ca="1" t="array" ref="Z31">IFERROR(INDIRECT("$q$"&amp;SMALL(IF(TODAY()&gt;=$E$5:INDIRECT("$E$"&amp;COUNTIF($D$5:$D$201,"&lt;&gt;"&amp;"")+4),IF(TODAY()&lt;=$F$5:INDIRECT("$f$"&amp;COUNTIF($D$5:$D$201,"&lt;&gt;"&amp;"")+4),ROW($E$5:INDIRECT("$e$"&amp;COUNTIF($D$5:$D$201,"&lt;&gt;"&amp;"")+4)))),ROW($A27))),NA())</f>
        <v>#N/A</v>
      </c>
      <c r="AA31" s="59" t="e">
        <f ca="1" t="array" ref="AA31">IFERROR(INDIRECT("$r$"&amp;SMALL(IF(TODAY()&gt;=$E$5:INDIRECT("$E$"&amp;COUNTIF($D$5:$D$201,"&lt;&gt;"&amp;"")+4),IF(TODAY()&lt;=$F$5:INDIRECT("$f$"&amp;COUNTIF($D$5:$D$201,"&lt;&gt;"&amp;"")+4),ROW($E$5:INDIRECT("$e$"&amp;COUNTIF($D$5:$D$201,"&lt;&gt;"&amp;"")+4)))),ROW($A27))),NA())</f>
        <v>#N/A</v>
      </c>
      <c r="AB31" s="59" t="e">
        <f ca="1" t="array" ref="AB31">IFERROR(INDIRECT("$s$"&amp;SMALL(IF(TODAY()&gt;=$E$5:INDIRECT("$E$"&amp;COUNTIF($D$5:$D$201,"&lt;&gt;"&amp;"")+4),IF(TODAY()&lt;=$F$5:INDIRECT("$f$"&amp;COUNTIF($D$5:$D$201,"&lt;&gt;"&amp;"")+4),ROW($E$5:INDIRECT("$e$"&amp;COUNTIF($D$5:$D$201,"&lt;&gt;"&amp;"")+4)))),ROW($A27))),NA())</f>
        <v>#N/A</v>
      </c>
      <c r="AC31" s="59"/>
      <c r="AD31" s="59"/>
      <c r="AE31" s="59"/>
      <c r="AF31" s="59"/>
      <c r="AG31" s="58"/>
      <c r="AH31" s="59" t="e">
        <f ca="1" t="array" ref="AH31">IFERROR(INDIRECT("$p$"&amp;SMALL(IF(TODAY()&lt;$E$5:INDIRECT("$E$"&amp;COUNTIF($D$5:$D$201,"&lt;&gt;"&amp;"")+4),ROW($E$5:INDIRECT("$E$"&amp;COUNTIF($D$5:$D$201,"&lt;&gt;"&amp;"")+4))),ROW($A27))),NA())</f>
        <v>#N/A</v>
      </c>
      <c r="AI31" s="59" t="e">
        <f ca="1" t="array" ref="AI31">IFERROR(INDIRECT("$Q$"&amp;SMALL(IF(TODAY()&lt;$E$5:INDIRECT("$E$"&amp;COUNTIF($D$5:$D$201,"&lt;&gt;"&amp;"")+4),ROW($E$5:INDIRECT("$E$"&amp;COUNTIF($D$5:$D$201,"&lt;&gt;"&amp;"")+4))),ROW($A27))),NA())</f>
        <v>#N/A</v>
      </c>
      <c r="AJ31" s="59" t="e">
        <f ca="1" t="array" ref="AJ31">IFERROR(INDIRECT("$R$"&amp;SMALL(IF(TODAY()&lt;$E$5:INDIRECT("$E$"&amp;COUNTIF($D$5:$D$201,"&lt;&gt;"&amp;"")+4),ROW($E$5:INDIRECT("$E$"&amp;COUNTIF($D$5:$D$201,"&lt;&gt;"&amp;"")+4))),ROW($A27))),NA())</f>
        <v>#N/A</v>
      </c>
      <c r="AK31" s="59" t="e">
        <f ca="1" t="array" ref="AK31">IFERROR(INDIRECT("$s$"&amp;SMALL(IF(TODAY()&lt;$E$5:INDIRECT("$E$"&amp;COUNTIF($D$5:$D$201,"&lt;&gt;"&amp;"")+4),ROW($E$5:INDIRECT("$E$"&amp;COUNTIF($D$5:$D$201,"&lt;&gt;"&amp;"")+4))),ROW($A27))),NA())</f>
        <v>#N/A</v>
      </c>
      <c r="AL31" s="59"/>
      <c r="AM31" s="59"/>
      <c r="AN31" s="59"/>
      <c r="AO31" s="59"/>
      <c r="AP31" s="58"/>
      <c r="AQ31" s="58"/>
      <c r="AR31" s="59" t="b">
        <f ca="1" t="array" ref="AR31">IF(AND($D31&lt;&gt;"",$P$1=1),$D31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27))),NA()),IF($P$1=3,IFERROR(INDIRECT("$d$"&amp;SMALL(IF(TODAY()&lt;$E$5:INDIRECT("$E$"&amp;COUNTIF($D$5:$D$201,"&lt;&gt;"&amp;"")+4),ROW($E$5:INDIRECT("$E$"&amp;COUNTIF($D$5:$D$201,"&lt;&gt;"&amp;"")+4))),ROW($A27))),NA()))))</f>
        <v>0</v>
      </c>
    </row>
    <row r="32" s="1" customFormat="1" customHeight="1" spans="1:44">
      <c r="A32" s="27"/>
      <c r="E32" s="44"/>
      <c r="F32" s="44"/>
      <c r="G32" s="35" t="str">
        <f t="shared" si="8"/>
        <v/>
      </c>
      <c r="H32" s="38"/>
      <c r="I32" s="57" t="str">
        <f ca="1" t="shared" si="9"/>
        <v/>
      </c>
      <c r="J32" s="35" t="str">
        <f ca="1" t="shared" si="10"/>
        <v/>
      </c>
      <c r="L32" s="27"/>
      <c r="M32" s="58" t="e">
        <f t="shared" si="3"/>
        <v>#N/A</v>
      </c>
      <c r="N32" s="58" t="e">
        <f ca="1" t="array" ref="N32">IFERROR(INDIRECT("$e$"&amp;SMALL(IF(TODAY()&gt;=$E$5:INDIRECT("$E$"&amp;COUNTIF($D$5:$D$201,"&lt;&gt;"&amp;"")+4),IF(TODAY()&lt;=$F$5:INDIRECT("$f$"&amp;COUNTIF($D$5:$D$201,"&lt;&gt;"&amp;"")+4),ROW($E$5:INDIRECT("$E$"&amp;COUNTIF($D$5:$D$201,"&lt;&gt;"&amp;"")+4)))),ROW($A28))),NA())</f>
        <v>#N/A</v>
      </c>
      <c r="O32" s="58" t="e">
        <f ca="1" t="array" ref="O32">IFERROR(INDIRECT("$e$"&amp;SMALL(IF(TODAY()&lt;$E$5:INDIRECT("$E$"&amp;COUNTIF($D$5:$D$201,"&lt;&gt;"&amp;"")+4),ROW($E$5:INDIRECT("$E$"&amp;COUNTIF($D$5:$D$201,"&lt;&gt;"&amp;"")+4))),ROW($A28))),NA())</f>
        <v>#N/A</v>
      </c>
      <c r="P32" s="59" t="e">
        <f t="shared" si="4"/>
        <v>#N/A</v>
      </c>
      <c r="Q32" s="59" t="e">
        <f ca="1" t="array" ref="Q32">IF(OR($E32="",$F32="")=TRUE(),NA(),IF(TODAY()&lt;$E32,0,IF(TODAY()&lt;=$F32,NOW()-$E32,$G32-1)))</f>
        <v>#N/A</v>
      </c>
      <c r="R32" s="59" t="e">
        <f t="array" ref="R32">IF(IFERROR($G32-$P32-1,0)&lt;=0,NA(),IFERROR($G32-$P32-1,0))</f>
        <v>#N/A</v>
      </c>
      <c r="S32" s="64" t="e">
        <f ca="1" t="array" ref="S32">IFERROR(IF($G32-$Q32-1&lt;=0,NA(),$G32-$Q32-1),NA())</f>
        <v>#N/A</v>
      </c>
      <c r="T32" s="59"/>
      <c r="U32" s="58"/>
      <c r="V32" s="65"/>
      <c r="W32" s="59"/>
      <c r="X32" s="59"/>
      <c r="Y32" s="65" t="e">
        <f ca="1" t="array" ref="Y32">IFERROR(INDIRECT("$p$"&amp;SMALL(IF(TODAY()&gt;=$E$5:INDIRECT("$E$"&amp;COUNTIF($D$5:$D$201,"&lt;&gt;"&amp;"")+4),IF(TODAY()&lt;=$F$5:INDIRECT("$f$"&amp;COUNTIF($D$5:$D$201,"&lt;&gt;"&amp;"")+4),ROW($E$5:INDIRECT("$E$"&amp;COUNTIF($D$5:$D$201,"&lt;&gt;"&amp;"")+4)))),ROW($A28))),NA())</f>
        <v>#N/A</v>
      </c>
      <c r="Z32" s="59" t="e">
        <f ca="1" t="array" ref="Z32">IFERROR(INDIRECT("$q$"&amp;SMALL(IF(TODAY()&gt;=$E$5:INDIRECT("$E$"&amp;COUNTIF($D$5:$D$201,"&lt;&gt;"&amp;"")+4),IF(TODAY()&lt;=$F$5:INDIRECT("$f$"&amp;COUNTIF($D$5:$D$201,"&lt;&gt;"&amp;"")+4),ROW($E$5:INDIRECT("$e$"&amp;COUNTIF($D$5:$D$201,"&lt;&gt;"&amp;"")+4)))),ROW($A28))),NA())</f>
        <v>#N/A</v>
      </c>
      <c r="AA32" s="59" t="e">
        <f ca="1" t="array" ref="AA32">IFERROR(INDIRECT("$r$"&amp;SMALL(IF(TODAY()&gt;=$E$5:INDIRECT("$E$"&amp;COUNTIF($D$5:$D$201,"&lt;&gt;"&amp;"")+4),IF(TODAY()&lt;=$F$5:INDIRECT("$f$"&amp;COUNTIF($D$5:$D$201,"&lt;&gt;"&amp;"")+4),ROW($E$5:INDIRECT("$e$"&amp;COUNTIF($D$5:$D$201,"&lt;&gt;"&amp;"")+4)))),ROW($A28))),NA())</f>
        <v>#N/A</v>
      </c>
      <c r="AB32" s="59" t="e">
        <f ca="1" t="array" ref="AB32">IFERROR(INDIRECT("$s$"&amp;SMALL(IF(TODAY()&gt;=$E$5:INDIRECT("$E$"&amp;COUNTIF($D$5:$D$201,"&lt;&gt;"&amp;"")+4),IF(TODAY()&lt;=$F$5:INDIRECT("$f$"&amp;COUNTIF($D$5:$D$201,"&lt;&gt;"&amp;"")+4),ROW($E$5:INDIRECT("$e$"&amp;COUNTIF($D$5:$D$201,"&lt;&gt;"&amp;"")+4)))),ROW($A28))),NA())</f>
        <v>#N/A</v>
      </c>
      <c r="AC32" s="59"/>
      <c r="AD32" s="59"/>
      <c r="AE32" s="59"/>
      <c r="AF32" s="59"/>
      <c r="AG32" s="58"/>
      <c r="AH32" s="59" t="e">
        <f ca="1" t="array" ref="AH32">IFERROR(INDIRECT("$p$"&amp;SMALL(IF(TODAY()&lt;$E$5:INDIRECT("$E$"&amp;COUNTIF($D$5:$D$201,"&lt;&gt;"&amp;"")+4),ROW($E$5:INDIRECT("$E$"&amp;COUNTIF($D$5:$D$201,"&lt;&gt;"&amp;"")+4))),ROW($A28))),NA())</f>
        <v>#N/A</v>
      </c>
      <c r="AI32" s="59" t="e">
        <f ca="1" t="array" ref="AI32">IFERROR(INDIRECT("$Q$"&amp;SMALL(IF(TODAY()&lt;$E$5:INDIRECT("$E$"&amp;COUNTIF($D$5:$D$201,"&lt;&gt;"&amp;"")+4),ROW($E$5:INDIRECT("$E$"&amp;COUNTIF($D$5:$D$201,"&lt;&gt;"&amp;"")+4))),ROW($A28))),NA())</f>
        <v>#N/A</v>
      </c>
      <c r="AJ32" s="59" t="e">
        <f ca="1" t="array" ref="AJ32">IFERROR(INDIRECT("$R$"&amp;SMALL(IF(TODAY()&lt;$E$5:INDIRECT("$E$"&amp;COUNTIF($D$5:$D$201,"&lt;&gt;"&amp;"")+4),ROW($E$5:INDIRECT("$E$"&amp;COUNTIF($D$5:$D$201,"&lt;&gt;"&amp;"")+4))),ROW($A28))),NA())</f>
        <v>#N/A</v>
      </c>
      <c r="AK32" s="59" t="e">
        <f ca="1" t="array" ref="AK32">IFERROR(INDIRECT("$s$"&amp;SMALL(IF(TODAY()&lt;$E$5:INDIRECT("$E$"&amp;COUNTIF($D$5:$D$201,"&lt;&gt;"&amp;"")+4),ROW($E$5:INDIRECT("$E$"&amp;COUNTIF($D$5:$D$201,"&lt;&gt;"&amp;"")+4))),ROW($A28))),NA())</f>
        <v>#N/A</v>
      </c>
      <c r="AL32" s="59"/>
      <c r="AM32" s="59"/>
      <c r="AN32" s="59"/>
      <c r="AO32" s="59"/>
      <c r="AP32" s="58"/>
      <c r="AQ32" s="58"/>
      <c r="AR32" s="59" t="b">
        <f ca="1" t="array" ref="AR32">IF(AND($D32&lt;&gt;"",$P$1=1),$D32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28))),NA()),IF($P$1=3,IFERROR(INDIRECT("$d$"&amp;SMALL(IF(TODAY()&lt;$E$5:INDIRECT("$E$"&amp;COUNTIF($D$5:$D$201,"&lt;&gt;"&amp;"")+4),ROW($E$5:INDIRECT("$E$"&amp;COUNTIF($D$5:$D$201,"&lt;&gt;"&amp;"")+4))),ROW($A28))),NA()))))</f>
        <v>0</v>
      </c>
    </row>
    <row r="33" s="1" customFormat="1" customHeight="1" spans="1:44">
      <c r="A33" s="27"/>
      <c r="E33" s="44"/>
      <c r="F33" s="44"/>
      <c r="G33" s="35" t="str">
        <f t="shared" si="8"/>
        <v/>
      </c>
      <c r="H33" s="38"/>
      <c r="I33" s="57" t="str">
        <f ca="1" t="shared" si="9"/>
        <v/>
      </c>
      <c r="J33" s="35" t="str">
        <f ca="1" t="shared" si="10"/>
        <v/>
      </c>
      <c r="L33" s="27"/>
      <c r="M33" s="58" t="e">
        <f t="shared" si="3"/>
        <v>#N/A</v>
      </c>
      <c r="N33" s="58" t="e">
        <f ca="1" t="array" ref="N33">IFERROR(INDIRECT("$e$"&amp;SMALL(IF(TODAY()&gt;=$E$5:INDIRECT("$E$"&amp;COUNTIF($D$5:$D$201,"&lt;&gt;"&amp;"")+4),IF(TODAY()&lt;=$F$5:INDIRECT("$f$"&amp;COUNTIF($D$5:$D$201,"&lt;&gt;"&amp;"")+4),ROW($E$5:INDIRECT("$E$"&amp;COUNTIF($D$5:$D$201,"&lt;&gt;"&amp;"")+4)))),ROW($A29))),NA())</f>
        <v>#N/A</v>
      </c>
      <c r="O33" s="58" t="e">
        <f ca="1" t="array" ref="O33">IFERROR(INDIRECT("$e$"&amp;SMALL(IF(TODAY()&lt;$E$5:INDIRECT("$E$"&amp;COUNTIF($D$5:$D$201,"&lt;&gt;"&amp;"")+4),ROW($E$5:INDIRECT("$E$"&amp;COUNTIF($D$5:$D$201,"&lt;&gt;"&amp;"")+4))),ROW($A29))),NA())</f>
        <v>#N/A</v>
      </c>
      <c r="P33" s="59" t="e">
        <f t="shared" si="4"/>
        <v>#N/A</v>
      </c>
      <c r="Q33" s="59" t="e">
        <f ca="1" t="array" ref="Q33">IF(OR($E33="",$F33="")=TRUE(),NA(),IF(TODAY()&lt;$E33,0,IF(TODAY()&lt;=$F33,NOW()-$E33,$G33-1)))</f>
        <v>#N/A</v>
      </c>
      <c r="R33" s="59" t="e">
        <f t="array" ref="R33">IF(IFERROR($G33-$P33-1,0)&lt;=0,NA(),IFERROR($G33-$P33-1,0))</f>
        <v>#N/A</v>
      </c>
      <c r="S33" s="64" t="e">
        <f ca="1" t="array" ref="S33">IFERROR(IF($G33-$Q33-1&lt;=0,NA(),$G33-$Q33-1),NA())</f>
        <v>#N/A</v>
      </c>
      <c r="T33" s="59"/>
      <c r="U33" s="58"/>
      <c r="V33" s="65"/>
      <c r="W33" s="59"/>
      <c r="X33" s="59"/>
      <c r="Y33" s="65" t="e">
        <f ca="1" t="array" ref="Y33">IFERROR(INDIRECT("$p$"&amp;SMALL(IF(TODAY()&gt;=$E$5:INDIRECT("$E$"&amp;COUNTIF($D$5:$D$201,"&lt;&gt;"&amp;"")+4),IF(TODAY()&lt;=$F$5:INDIRECT("$f$"&amp;COUNTIF($D$5:$D$201,"&lt;&gt;"&amp;"")+4),ROW($E$5:INDIRECT("$E$"&amp;COUNTIF($D$5:$D$201,"&lt;&gt;"&amp;"")+4)))),ROW($A29))),NA())</f>
        <v>#N/A</v>
      </c>
      <c r="Z33" s="59" t="e">
        <f ca="1" t="array" ref="Z33">IFERROR(INDIRECT("$q$"&amp;SMALL(IF(TODAY()&gt;=$E$5:INDIRECT("$E$"&amp;COUNTIF($D$5:$D$201,"&lt;&gt;"&amp;"")+4),IF(TODAY()&lt;=$F$5:INDIRECT("$f$"&amp;COUNTIF($D$5:$D$201,"&lt;&gt;"&amp;"")+4),ROW($E$5:INDIRECT("$e$"&amp;COUNTIF($D$5:$D$201,"&lt;&gt;"&amp;"")+4)))),ROW($A29))),NA())</f>
        <v>#N/A</v>
      </c>
      <c r="AA33" s="59" t="e">
        <f ca="1" t="array" ref="AA33">IFERROR(INDIRECT("$r$"&amp;SMALL(IF(TODAY()&gt;=$E$5:INDIRECT("$E$"&amp;COUNTIF($D$5:$D$201,"&lt;&gt;"&amp;"")+4),IF(TODAY()&lt;=$F$5:INDIRECT("$f$"&amp;COUNTIF($D$5:$D$201,"&lt;&gt;"&amp;"")+4),ROW($E$5:INDIRECT("$e$"&amp;COUNTIF($D$5:$D$201,"&lt;&gt;"&amp;"")+4)))),ROW($A29))),NA())</f>
        <v>#N/A</v>
      </c>
      <c r="AB33" s="59" t="e">
        <f ca="1" t="array" ref="AB33">IFERROR(INDIRECT("$s$"&amp;SMALL(IF(TODAY()&gt;=$E$5:INDIRECT("$E$"&amp;COUNTIF($D$5:$D$201,"&lt;&gt;"&amp;"")+4),IF(TODAY()&lt;=$F$5:INDIRECT("$f$"&amp;COUNTIF($D$5:$D$201,"&lt;&gt;"&amp;"")+4),ROW($E$5:INDIRECT("$e$"&amp;COUNTIF($D$5:$D$201,"&lt;&gt;"&amp;"")+4)))),ROW($A29))),NA())</f>
        <v>#N/A</v>
      </c>
      <c r="AC33" s="59"/>
      <c r="AD33" s="59"/>
      <c r="AE33" s="59"/>
      <c r="AF33" s="59"/>
      <c r="AG33" s="58"/>
      <c r="AH33" s="59" t="e">
        <f ca="1" t="array" ref="AH33">IFERROR(INDIRECT("$p$"&amp;SMALL(IF(TODAY()&lt;$E$5:INDIRECT("$E$"&amp;COUNTIF($D$5:$D$201,"&lt;&gt;"&amp;"")+4),ROW($E$5:INDIRECT("$E$"&amp;COUNTIF($D$5:$D$201,"&lt;&gt;"&amp;"")+4))),ROW($A29))),NA())</f>
        <v>#N/A</v>
      </c>
      <c r="AI33" s="59" t="e">
        <f ca="1" t="array" ref="AI33">IFERROR(INDIRECT("$Q$"&amp;SMALL(IF(TODAY()&lt;$E$5:INDIRECT("$E$"&amp;COUNTIF($D$5:$D$201,"&lt;&gt;"&amp;"")+4),ROW($E$5:INDIRECT("$E$"&amp;COUNTIF($D$5:$D$201,"&lt;&gt;"&amp;"")+4))),ROW($A29))),NA())</f>
        <v>#N/A</v>
      </c>
      <c r="AJ33" s="59" t="e">
        <f ca="1" t="array" ref="AJ33">IFERROR(INDIRECT("$R$"&amp;SMALL(IF(TODAY()&lt;$E$5:INDIRECT("$E$"&amp;COUNTIF($D$5:$D$201,"&lt;&gt;"&amp;"")+4),ROW($E$5:INDIRECT("$E$"&amp;COUNTIF($D$5:$D$201,"&lt;&gt;"&amp;"")+4))),ROW($A29))),NA())</f>
        <v>#N/A</v>
      </c>
      <c r="AK33" s="59" t="e">
        <f ca="1" t="array" ref="AK33">IFERROR(INDIRECT("$s$"&amp;SMALL(IF(TODAY()&lt;$E$5:INDIRECT("$E$"&amp;COUNTIF($D$5:$D$201,"&lt;&gt;"&amp;"")+4),ROW($E$5:INDIRECT("$E$"&amp;COUNTIF($D$5:$D$201,"&lt;&gt;"&amp;"")+4))),ROW($A29))),NA())</f>
        <v>#N/A</v>
      </c>
      <c r="AL33" s="59"/>
      <c r="AM33" s="59"/>
      <c r="AN33" s="59"/>
      <c r="AO33" s="59"/>
      <c r="AP33" s="58"/>
      <c r="AQ33" s="58"/>
      <c r="AR33" s="59" t="b">
        <f ca="1" t="array" ref="AR33">IF(AND($D33&lt;&gt;"",$P$1=1),$D33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29))),NA()),IF($P$1=3,IFERROR(INDIRECT("$d$"&amp;SMALL(IF(TODAY()&lt;$E$5:INDIRECT("$E$"&amp;COUNTIF($D$5:$D$201,"&lt;&gt;"&amp;"")+4),ROW($E$5:INDIRECT("$E$"&amp;COUNTIF($D$5:$D$201,"&lt;&gt;"&amp;"")+4))),ROW($A29))),NA()))))</f>
        <v>0</v>
      </c>
    </row>
    <row r="34" s="1" customFormat="1" customHeight="1" spans="1:44">
      <c r="A34" s="27"/>
      <c r="E34" s="44"/>
      <c r="F34" s="44"/>
      <c r="G34" s="35" t="str">
        <f t="shared" si="8"/>
        <v/>
      </c>
      <c r="H34" s="38"/>
      <c r="I34" s="57" t="str">
        <f ca="1" t="shared" si="9"/>
        <v/>
      </c>
      <c r="J34" s="35" t="str">
        <f ca="1" t="shared" si="10"/>
        <v/>
      </c>
      <c r="L34" s="27"/>
      <c r="M34" s="58" t="e">
        <f t="shared" si="3"/>
        <v>#N/A</v>
      </c>
      <c r="N34" s="58" t="e">
        <f ca="1" t="array" ref="N34">IFERROR(INDIRECT("$e$"&amp;SMALL(IF(TODAY()&gt;=$E$5:INDIRECT("$E$"&amp;COUNTIF($D$5:$D$201,"&lt;&gt;"&amp;"")+4),IF(TODAY()&lt;=$F$5:INDIRECT("$f$"&amp;COUNTIF($D$5:$D$201,"&lt;&gt;"&amp;"")+4),ROW($E$5:INDIRECT("$E$"&amp;COUNTIF($D$5:$D$201,"&lt;&gt;"&amp;"")+4)))),ROW($A30))),NA())</f>
        <v>#N/A</v>
      </c>
      <c r="O34" s="58" t="e">
        <f ca="1" t="array" ref="O34">IFERROR(INDIRECT("$e$"&amp;SMALL(IF(TODAY()&lt;$E$5:INDIRECT("$E$"&amp;COUNTIF($D$5:$D$201,"&lt;&gt;"&amp;"")+4),ROW($E$5:INDIRECT("$E$"&amp;COUNTIF($D$5:$D$201,"&lt;&gt;"&amp;"")+4))),ROW($A30))),NA())</f>
        <v>#N/A</v>
      </c>
      <c r="P34" s="59" t="e">
        <f t="shared" si="4"/>
        <v>#N/A</v>
      </c>
      <c r="Q34" s="59" t="e">
        <f ca="1" t="array" ref="Q34">IF(OR($E34="",$F34="")=TRUE(),NA(),IF(TODAY()&lt;$E34,0,IF(TODAY()&lt;=$F34,NOW()-$E34,$G34-1)))</f>
        <v>#N/A</v>
      </c>
      <c r="R34" s="59" t="e">
        <f t="array" ref="R34">IF(IFERROR($G34-$P34-1,0)&lt;=0,NA(),IFERROR($G34-$P34-1,0))</f>
        <v>#N/A</v>
      </c>
      <c r="S34" s="64" t="e">
        <f ca="1" t="array" ref="S34">IFERROR(IF($G34-$Q34-1&lt;=0,NA(),$G34-$Q34-1),NA())</f>
        <v>#N/A</v>
      </c>
      <c r="T34" s="59"/>
      <c r="U34" s="58"/>
      <c r="V34" s="65"/>
      <c r="W34" s="59"/>
      <c r="X34" s="59"/>
      <c r="Y34" s="65" t="e">
        <f ca="1" t="array" ref="Y34">IFERROR(INDIRECT("$p$"&amp;SMALL(IF(TODAY()&gt;=$E$5:INDIRECT("$E$"&amp;COUNTIF($D$5:$D$201,"&lt;&gt;"&amp;"")+4),IF(TODAY()&lt;=$F$5:INDIRECT("$f$"&amp;COUNTIF($D$5:$D$201,"&lt;&gt;"&amp;"")+4),ROW($E$5:INDIRECT("$E$"&amp;COUNTIF($D$5:$D$201,"&lt;&gt;"&amp;"")+4)))),ROW($A30))),NA())</f>
        <v>#N/A</v>
      </c>
      <c r="Z34" s="59" t="e">
        <f ca="1" t="array" ref="Z34">IFERROR(INDIRECT("$q$"&amp;SMALL(IF(TODAY()&gt;=$E$5:INDIRECT("$E$"&amp;COUNTIF($D$5:$D$201,"&lt;&gt;"&amp;"")+4),IF(TODAY()&lt;=$F$5:INDIRECT("$f$"&amp;COUNTIF($D$5:$D$201,"&lt;&gt;"&amp;"")+4),ROW($E$5:INDIRECT("$e$"&amp;COUNTIF($D$5:$D$201,"&lt;&gt;"&amp;"")+4)))),ROW($A30))),NA())</f>
        <v>#N/A</v>
      </c>
      <c r="AA34" s="59" t="e">
        <f ca="1" t="array" ref="AA34">IFERROR(INDIRECT("$r$"&amp;SMALL(IF(TODAY()&gt;=$E$5:INDIRECT("$E$"&amp;COUNTIF($D$5:$D$201,"&lt;&gt;"&amp;"")+4),IF(TODAY()&lt;=$F$5:INDIRECT("$f$"&amp;COUNTIF($D$5:$D$201,"&lt;&gt;"&amp;"")+4),ROW($E$5:INDIRECT("$e$"&amp;COUNTIF($D$5:$D$201,"&lt;&gt;"&amp;"")+4)))),ROW($A30))),NA())</f>
        <v>#N/A</v>
      </c>
      <c r="AB34" s="59" t="e">
        <f ca="1" t="array" ref="AB34">IFERROR(INDIRECT("$s$"&amp;SMALL(IF(TODAY()&gt;=$E$5:INDIRECT("$E$"&amp;COUNTIF($D$5:$D$201,"&lt;&gt;"&amp;"")+4),IF(TODAY()&lt;=$F$5:INDIRECT("$f$"&amp;COUNTIF($D$5:$D$201,"&lt;&gt;"&amp;"")+4),ROW($E$5:INDIRECT("$e$"&amp;COUNTIF($D$5:$D$201,"&lt;&gt;"&amp;"")+4)))),ROW($A30))),NA())</f>
        <v>#N/A</v>
      </c>
      <c r="AC34" s="59"/>
      <c r="AD34" s="59"/>
      <c r="AE34" s="59"/>
      <c r="AF34" s="59"/>
      <c r="AG34" s="58"/>
      <c r="AH34" s="59" t="e">
        <f ca="1" t="array" ref="AH34">IFERROR(INDIRECT("$p$"&amp;SMALL(IF(TODAY()&lt;$E$5:INDIRECT("$E$"&amp;COUNTIF($D$5:$D$201,"&lt;&gt;"&amp;"")+4),ROW($E$5:INDIRECT("$E$"&amp;COUNTIF($D$5:$D$201,"&lt;&gt;"&amp;"")+4))),ROW($A30))),NA())</f>
        <v>#N/A</v>
      </c>
      <c r="AI34" s="59" t="e">
        <f ca="1" t="array" ref="AI34">IFERROR(INDIRECT("$Q$"&amp;SMALL(IF(TODAY()&lt;$E$5:INDIRECT("$E$"&amp;COUNTIF($D$5:$D$201,"&lt;&gt;"&amp;"")+4),ROW($E$5:INDIRECT("$E$"&amp;COUNTIF($D$5:$D$201,"&lt;&gt;"&amp;"")+4))),ROW($A30))),NA())</f>
        <v>#N/A</v>
      </c>
      <c r="AJ34" s="59" t="e">
        <f ca="1" t="array" ref="AJ34">IFERROR(INDIRECT("$R$"&amp;SMALL(IF(TODAY()&lt;$E$5:INDIRECT("$E$"&amp;COUNTIF($D$5:$D$201,"&lt;&gt;"&amp;"")+4),ROW($E$5:INDIRECT("$E$"&amp;COUNTIF($D$5:$D$201,"&lt;&gt;"&amp;"")+4))),ROW($A30))),NA())</f>
        <v>#N/A</v>
      </c>
      <c r="AK34" s="59" t="e">
        <f ca="1" t="array" ref="AK34">IFERROR(INDIRECT("$s$"&amp;SMALL(IF(TODAY()&lt;$E$5:INDIRECT("$E$"&amp;COUNTIF($D$5:$D$201,"&lt;&gt;"&amp;"")+4),ROW($E$5:INDIRECT("$E$"&amp;COUNTIF($D$5:$D$201,"&lt;&gt;"&amp;"")+4))),ROW($A30))),NA())</f>
        <v>#N/A</v>
      </c>
      <c r="AL34" s="59"/>
      <c r="AM34" s="59"/>
      <c r="AN34" s="59"/>
      <c r="AO34" s="59"/>
      <c r="AP34" s="58"/>
      <c r="AQ34" s="58"/>
      <c r="AR34" s="59" t="b">
        <f ca="1" t="array" ref="AR34">IF(AND($D34&lt;&gt;"",$P$1=1),$D34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30))),NA()),IF($P$1=3,IFERROR(INDIRECT("$d$"&amp;SMALL(IF(TODAY()&lt;$E$5:INDIRECT("$E$"&amp;COUNTIF($D$5:$D$201,"&lt;&gt;"&amp;"")+4),ROW($E$5:INDIRECT("$E$"&amp;COUNTIF($D$5:$D$201,"&lt;&gt;"&amp;"")+4))),ROW($A30))),NA()))))</f>
        <v>0</v>
      </c>
    </row>
    <row r="35" s="1" customFormat="1" customHeight="1" spans="1:44">
      <c r="A35" s="27"/>
      <c r="E35" s="44"/>
      <c r="F35" s="44"/>
      <c r="G35" s="35" t="str">
        <f t="shared" si="8"/>
        <v/>
      </c>
      <c r="H35" s="38"/>
      <c r="I35" s="57" t="str">
        <f ca="1" t="shared" si="9"/>
        <v/>
      </c>
      <c r="J35" s="35" t="str">
        <f ca="1" t="shared" si="10"/>
        <v/>
      </c>
      <c r="L35" s="27"/>
      <c r="M35" s="58" t="e">
        <f t="shared" si="3"/>
        <v>#N/A</v>
      </c>
      <c r="N35" s="58" t="e">
        <f ca="1" t="array" ref="N35">IFERROR(INDIRECT("$e$"&amp;SMALL(IF(TODAY()&gt;=$E$5:INDIRECT("$E$"&amp;COUNTIF($D$5:$D$201,"&lt;&gt;"&amp;"")+4),IF(TODAY()&lt;=$F$5:INDIRECT("$f$"&amp;COUNTIF($D$5:$D$201,"&lt;&gt;"&amp;"")+4),ROW($E$5:INDIRECT("$E$"&amp;COUNTIF($D$5:$D$201,"&lt;&gt;"&amp;"")+4)))),ROW($A31))),NA())</f>
        <v>#N/A</v>
      </c>
      <c r="O35" s="58" t="e">
        <f ca="1" t="array" ref="O35">IFERROR(INDIRECT("$e$"&amp;SMALL(IF(TODAY()&lt;$E$5:INDIRECT("$E$"&amp;COUNTIF($D$5:$D$201,"&lt;&gt;"&amp;"")+4),ROW($E$5:INDIRECT("$E$"&amp;COUNTIF($D$5:$D$201,"&lt;&gt;"&amp;"")+4))),ROW($A31))),NA())</f>
        <v>#N/A</v>
      </c>
      <c r="P35" s="59" t="e">
        <f t="shared" si="4"/>
        <v>#N/A</v>
      </c>
      <c r="Q35" s="59" t="e">
        <f ca="1" t="array" ref="Q35">IF(OR($E35="",$F35="")=TRUE(),NA(),IF(TODAY()&lt;$E35,0,IF(TODAY()&lt;=$F35,NOW()-$E35,$G35-1)))</f>
        <v>#N/A</v>
      </c>
      <c r="R35" s="59" t="e">
        <f t="array" ref="R35">IF(IFERROR($G35-$P35-1,0)&lt;=0,NA(),IFERROR($G35-$P35-1,0))</f>
        <v>#N/A</v>
      </c>
      <c r="S35" s="64" t="e">
        <f ca="1" t="array" ref="S35">IFERROR(IF($G35-$Q35-1&lt;=0,NA(),$G35-$Q35-1),NA())</f>
        <v>#N/A</v>
      </c>
      <c r="T35" s="59"/>
      <c r="U35" s="58"/>
      <c r="V35" s="65"/>
      <c r="W35" s="59"/>
      <c r="X35" s="59"/>
      <c r="Y35" s="65" t="e">
        <f ca="1" t="array" ref="Y35">IFERROR(INDIRECT("$p$"&amp;SMALL(IF(TODAY()&gt;=$E$5:INDIRECT("$E$"&amp;COUNTIF($D$5:$D$201,"&lt;&gt;"&amp;"")+4),IF(TODAY()&lt;=$F$5:INDIRECT("$f$"&amp;COUNTIF($D$5:$D$201,"&lt;&gt;"&amp;"")+4),ROW($E$5:INDIRECT("$E$"&amp;COUNTIF($D$5:$D$201,"&lt;&gt;"&amp;"")+4)))),ROW($A31))),NA())</f>
        <v>#N/A</v>
      </c>
      <c r="Z35" s="59" t="e">
        <f ca="1" t="array" ref="Z35">IFERROR(INDIRECT("$q$"&amp;SMALL(IF(TODAY()&gt;=$E$5:INDIRECT("$E$"&amp;COUNTIF($D$5:$D$201,"&lt;&gt;"&amp;"")+4),IF(TODAY()&lt;=$F$5:INDIRECT("$f$"&amp;COUNTIF($D$5:$D$201,"&lt;&gt;"&amp;"")+4),ROW($E$5:INDIRECT("$e$"&amp;COUNTIF($D$5:$D$201,"&lt;&gt;"&amp;"")+4)))),ROW($A31))),NA())</f>
        <v>#N/A</v>
      </c>
      <c r="AA35" s="59" t="e">
        <f ca="1" t="array" ref="AA35">IFERROR(INDIRECT("$r$"&amp;SMALL(IF(TODAY()&gt;=$E$5:INDIRECT("$E$"&amp;COUNTIF($D$5:$D$201,"&lt;&gt;"&amp;"")+4),IF(TODAY()&lt;=$F$5:INDIRECT("$f$"&amp;COUNTIF($D$5:$D$201,"&lt;&gt;"&amp;"")+4),ROW($E$5:INDIRECT("$e$"&amp;COUNTIF($D$5:$D$201,"&lt;&gt;"&amp;"")+4)))),ROW($A31))),NA())</f>
        <v>#N/A</v>
      </c>
      <c r="AB35" s="59" t="e">
        <f ca="1" t="array" ref="AB35">IFERROR(INDIRECT("$s$"&amp;SMALL(IF(TODAY()&gt;=$E$5:INDIRECT("$E$"&amp;COUNTIF($D$5:$D$201,"&lt;&gt;"&amp;"")+4),IF(TODAY()&lt;=$F$5:INDIRECT("$f$"&amp;COUNTIF($D$5:$D$201,"&lt;&gt;"&amp;"")+4),ROW($E$5:INDIRECT("$e$"&amp;COUNTIF($D$5:$D$201,"&lt;&gt;"&amp;"")+4)))),ROW($A31))),NA())</f>
        <v>#N/A</v>
      </c>
      <c r="AC35" s="59"/>
      <c r="AD35" s="59"/>
      <c r="AE35" s="59"/>
      <c r="AF35" s="59"/>
      <c r="AG35" s="58"/>
      <c r="AH35" s="59" t="e">
        <f ca="1" t="array" ref="AH35">IFERROR(INDIRECT("$p$"&amp;SMALL(IF(TODAY()&lt;$E$5:INDIRECT("$E$"&amp;COUNTIF($D$5:$D$201,"&lt;&gt;"&amp;"")+4),ROW($E$5:INDIRECT("$E$"&amp;COUNTIF($D$5:$D$201,"&lt;&gt;"&amp;"")+4))),ROW($A31))),NA())</f>
        <v>#N/A</v>
      </c>
      <c r="AI35" s="59" t="e">
        <f ca="1" t="array" ref="AI35">IFERROR(INDIRECT("$Q$"&amp;SMALL(IF(TODAY()&lt;$E$5:INDIRECT("$E$"&amp;COUNTIF($D$5:$D$201,"&lt;&gt;"&amp;"")+4),ROW($E$5:INDIRECT("$E$"&amp;COUNTIF($D$5:$D$201,"&lt;&gt;"&amp;"")+4))),ROW($A31))),NA())</f>
        <v>#N/A</v>
      </c>
      <c r="AJ35" s="59" t="e">
        <f ca="1" t="array" ref="AJ35">IFERROR(INDIRECT("$R$"&amp;SMALL(IF(TODAY()&lt;$E$5:INDIRECT("$E$"&amp;COUNTIF($D$5:$D$201,"&lt;&gt;"&amp;"")+4),ROW($E$5:INDIRECT("$E$"&amp;COUNTIF($D$5:$D$201,"&lt;&gt;"&amp;"")+4))),ROW($A31))),NA())</f>
        <v>#N/A</v>
      </c>
      <c r="AK35" s="59" t="e">
        <f ca="1" t="array" ref="AK35">IFERROR(INDIRECT("$s$"&amp;SMALL(IF(TODAY()&lt;$E$5:INDIRECT("$E$"&amp;COUNTIF($D$5:$D$201,"&lt;&gt;"&amp;"")+4),ROW($E$5:INDIRECT("$E$"&amp;COUNTIF($D$5:$D$201,"&lt;&gt;"&amp;"")+4))),ROW($A31))),NA())</f>
        <v>#N/A</v>
      </c>
      <c r="AL35" s="59"/>
      <c r="AM35" s="59"/>
      <c r="AN35" s="59"/>
      <c r="AO35" s="59"/>
      <c r="AP35" s="58"/>
      <c r="AQ35" s="58"/>
      <c r="AR35" s="59" t="b">
        <f ca="1" t="array" ref="AR35">IF(AND($D35&lt;&gt;"",$P$1=1),$D35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31))),NA()),IF($P$1=3,IFERROR(INDIRECT("$d$"&amp;SMALL(IF(TODAY()&lt;$E$5:INDIRECT("$E$"&amp;COUNTIF($D$5:$D$201,"&lt;&gt;"&amp;"")+4),ROW($E$5:INDIRECT("$E$"&amp;COUNTIF($D$5:$D$201,"&lt;&gt;"&amp;"")+4))),ROW($A31))),NA()))))</f>
        <v>0</v>
      </c>
    </row>
    <row r="36" s="1" customFormat="1" ht="11" customHeight="1" spans="1:44">
      <c r="A36" s="27"/>
      <c r="E36" s="44"/>
      <c r="F36" s="44"/>
      <c r="G36" s="35" t="str">
        <f t="shared" si="8"/>
        <v/>
      </c>
      <c r="H36" s="38"/>
      <c r="I36" s="57" t="str">
        <f ca="1" t="shared" si="9"/>
        <v/>
      </c>
      <c r="J36" s="35" t="str">
        <f ca="1" t="shared" si="10"/>
        <v/>
      </c>
      <c r="L36" s="27"/>
      <c r="M36" s="58" t="e">
        <f t="shared" si="3"/>
        <v>#N/A</v>
      </c>
      <c r="N36" s="58" t="e">
        <f ca="1" t="array" ref="N36">IFERROR(INDIRECT("$e$"&amp;SMALL(IF(TODAY()&gt;=$E$5:INDIRECT("$E$"&amp;COUNTIF($D$5:$D$201,"&lt;&gt;"&amp;"")+4),IF(TODAY()&lt;=$F$5:INDIRECT("$f$"&amp;COUNTIF($D$5:$D$201,"&lt;&gt;"&amp;"")+4),ROW($E$5:INDIRECT("$E$"&amp;COUNTIF($D$5:$D$201,"&lt;&gt;"&amp;"")+4)))),ROW($A32))),NA())</f>
        <v>#N/A</v>
      </c>
      <c r="O36" s="58" t="e">
        <f ca="1" t="array" ref="O36">IFERROR(INDIRECT("$e$"&amp;SMALL(IF(TODAY()&lt;$E$5:INDIRECT("$E$"&amp;COUNTIF($D$5:$D$201,"&lt;&gt;"&amp;"")+4),ROW($E$5:INDIRECT("$E$"&amp;COUNTIF($D$5:$D$201,"&lt;&gt;"&amp;"")+4))),ROW($A32))),NA())</f>
        <v>#N/A</v>
      </c>
      <c r="P36" s="59" t="e">
        <f t="shared" si="4"/>
        <v>#N/A</v>
      </c>
      <c r="Q36" s="59" t="e">
        <f ca="1" t="array" ref="Q36">IF(OR($E36="",$F36="")=TRUE(),NA(),IF(TODAY()&lt;$E36,0,IF(TODAY()&lt;=$F36,NOW()-$E36,$G36-1)))</f>
        <v>#N/A</v>
      </c>
      <c r="R36" s="59" t="e">
        <f t="array" ref="R36">IF(IFERROR($G36-$P36-1,0)&lt;=0,NA(),IFERROR($G36-$P36-1,0))</f>
        <v>#N/A</v>
      </c>
      <c r="S36" s="64" t="e">
        <f ca="1" t="array" ref="S36">IFERROR(IF($G36-$Q36-1&lt;=0,NA(),$G36-$Q36-1),NA())</f>
        <v>#N/A</v>
      </c>
      <c r="T36" s="59"/>
      <c r="U36" s="58"/>
      <c r="V36" s="65"/>
      <c r="W36" s="59"/>
      <c r="X36" s="59"/>
      <c r="Y36" s="65" t="e">
        <f ca="1" t="array" ref="Y36">IFERROR(INDIRECT("$p$"&amp;SMALL(IF(TODAY()&gt;=$E$5:INDIRECT("$E$"&amp;COUNTIF($D$5:$D$201,"&lt;&gt;"&amp;"")+4),IF(TODAY()&lt;=$F$5:INDIRECT("$f$"&amp;COUNTIF($D$5:$D$201,"&lt;&gt;"&amp;"")+4),ROW($E$5:INDIRECT("$E$"&amp;COUNTIF($D$5:$D$201,"&lt;&gt;"&amp;"")+4)))),ROW($A32))),NA())</f>
        <v>#N/A</v>
      </c>
      <c r="Z36" s="59" t="e">
        <f ca="1" t="array" ref="Z36">IFERROR(INDIRECT("$q$"&amp;SMALL(IF(TODAY()&gt;=$E$5:INDIRECT("$E$"&amp;COUNTIF($D$5:$D$201,"&lt;&gt;"&amp;"")+4),IF(TODAY()&lt;=$F$5:INDIRECT("$f$"&amp;COUNTIF($D$5:$D$201,"&lt;&gt;"&amp;"")+4),ROW($E$5:INDIRECT("$e$"&amp;COUNTIF($D$5:$D$201,"&lt;&gt;"&amp;"")+4)))),ROW($A32))),NA())</f>
        <v>#N/A</v>
      </c>
      <c r="AA36" s="59" t="e">
        <f ca="1" t="array" ref="AA36">IFERROR(INDIRECT("$r$"&amp;SMALL(IF(TODAY()&gt;=$E$5:INDIRECT("$E$"&amp;COUNTIF($D$5:$D$201,"&lt;&gt;"&amp;"")+4),IF(TODAY()&lt;=$F$5:INDIRECT("$f$"&amp;COUNTIF($D$5:$D$201,"&lt;&gt;"&amp;"")+4),ROW($E$5:INDIRECT("$e$"&amp;COUNTIF($D$5:$D$201,"&lt;&gt;"&amp;"")+4)))),ROW($A32))),NA())</f>
        <v>#N/A</v>
      </c>
      <c r="AB36" s="59" t="e">
        <f ca="1" t="array" ref="AB36">IFERROR(INDIRECT("$s$"&amp;SMALL(IF(TODAY()&gt;=$E$5:INDIRECT("$E$"&amp;COUNTIF($D$5:$D$201,"&lt;&gt;"&amp;"")+4),IF(TODAY()&lt;=$F$5:INDIRECT("$f$"&amp;COUNTIF($D$5:$D$201,"&lt;&gt;"&amp;"")+4),ROW($E$5:INDIRECT("$e$"&amp;COUNTIF($D$5:$D$201,"&lt;&gt;"&amp;"")+4)))),ROW($A32))),NA())</f>
        <v>#N/A</v>
      </c>
      <c r="AC36" s="59"/>
      <c r="AD36" s="59"/>
      <c r="AE36" s="59"/>
      <c r="AF36" s="59"/>
      <c r="AG36" s="58"/>
      <c r="AH36" s="59" t="e">
        <f ca="1" t="array" ref="AH36">IFERROR(INDIRECT("$p$"&amp;SMALL(IF(TODAY()&lt;$E$5:INDIRECT("$E$"&amp;COUNTIF($D$5:$D$201,"&lt;&gt;"&amp;"")+4),ROW($E$5:INDIRECT("$E$"&amp;COUNTIF($D$5:$D$201,"&lt;&gt;"&amp;"")+4))),ROW($A32))),NA())</f>
        <v>#N/A</v>
      </c>
      <c r="AI36" s="59" t="e">
        <f ca="1" t="array" ref="AI36">IFERROR(INDIRECT("$Q$"&amp;SMALL(IF(TODAY()&lt;$E$5:INDIRECT("$E$"&amp;COUNTIF($D$5:$D$201,"&lt;&gt;"&amp;"")+4),ROW($E$5:INDIRECT("$E$"&amp;COUNTIF($D$5:$D$201,"&lt;&gt;"&amp;"")+4))),ROW($A32))),NA())</f>
        <v>#N/A</v>
      </c>
      <c r="AJ36" s="59" t="e">
        <f ca="1" t="array" ref="AJ36">IFERROR(INDIRECT("$R$"&amp;SMALL(IF(TODAY()&lt;$E$5:INDIRECT("$E$"&amp;COUNTIF($D$5:$D$201,"&lt;&gt;"&amp;"")+4),ROW($E$5:INDIRECT("$E$"&amp;COUNTIF($D$5:$D$201,"&lt;&gt;"&amp;"")+4))),ROW($A32))),NA())</f>
        <v>#N/A</v>
      </c>
      <c r="AK36" s="59" t="e">
        <f ca="1" t="array" ref="AK36">IFERROR(INDIRECT("$s$"&amp;SMALL(IF(TODAY()&lt;$E$5:INDIRECT("$E$"&amp;COUNTIF($D$5:$D$201,"&lt;&gt;"&amp;"")+4),ROW($E$5:INDIRECT("$E$"&amp;COUNTIF($D$5:$D$201,"&lt;&gt;"&amp;"")+4))),ROW($A32))),NA())</f>
        <v>#N/A</v>
      </c>
      <c r="AL36" s="59"/>
      <c r="AM36" s="59"/>
      <c r="AN36" s="59"/>
      <c r="AO36" s="59"/>
      <c r="AP36" s="58"/>
      <c r="AQ36" s="58"/>
      <c r="AR36" s="59" t="b">
        <f ca="1" t="array" ref="AR36">IF(AND($D36&lt;&gt;"",$P$1=1),$D36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32))),NA()),IF($P$1=3,IFERROR(INDIRECT("$d$"&amp;SMALL(IF(TODAY()&lt;$E$5:INDIRECT("$E$"&amp;COUNTIF($D$5:$D$201,"&lt;&gt;"&amp;"")+4),ROW($E$5:INDIRECT("$E$"&amp;COUNTIF($D$5:$D$201,"&lt;&gt;"&amp;"")+4))),ROW($A32))),NA()))))</f>
        <v>0</v>
      </c>
    </row>
    <row r="37" s="1" customFormat="1" customHeight="1" spans="1:44">
      <c r="A37" s="27"/>
      <c r="E37" s="44"/>
      <c r="F37" s="44"/>
      <c r="G37" s="35" t="str">
        <f t="shared" si="8"/>
        <v/>
      </c>
      <c r="H37" s="38"/>
      <c r="I37" s="57" t="str">
        <f ca="1" t="shared" si="9"/>
        <v/>
      </c>
      <c r="J37" s="35" t="str">
        <f ca="1" t="shared" si="10"/>
        <v/>
      </c>
      <c r="L37" s="27"/>
      <c r="M37" s="58" t="e">
        <f t="shared" si="3"/>
        <v>#N/A</v>
      </c>
      <c r="N37" s="58" t="e">
        <f ca="1" t="array" ref="N37">IFERROR(INDIRECT("$e$"&amp;SMALL(IF(TODAY()&gt;=$E$5:INDIRECT("$E$"&amp;COUNTIF($D$5:$D$201,"&lt;&gt;"&amp;"")+4),IF(TODAY()&lt;=$F$5:INDIRECT("$f$"&amp;COUNTIF($D$5:$D$201,"&lt;&gt;"&amp;"")+4),ROW($E$5:INDIRECT("$E$"&amp;COUNTIF($D$5:$D$201,"&lt;&gt;"&amp;"")+4)))),ROW($A33))),NA())</f>
        <v>#N/A</v>
      </c>
      <c r="O37" s="58" t="e">
        <f ca="1" t="array" ref="O37">IFERROR(INDIRECT("$e$"&amp;SMALL(IF(TODAY()&lt;$E$5:INDIRECT("$E$"&amp;COUNTIF($D$5:$D$201,"&lt;&gt;"&amp;"")+4),ROW($E$5:INDIRECT("$E$"&amp;COUNTIF($D$5:$D$201,"&lt;&gt;"&amp;"")+4))),ROW($A33))),NA())</f>
        <v>#N/A</v>
      </c>
      <c r="P37" s="59" t="e">
        <f t="shared" si="4"/>
        <v>#N/A</v>
      </c>
      <c r="Q37" s="59" t="e">
        <f ca="1" t="array" ref="Q37">IF(OR($E37="",$F37="")=TRUE(),NA(),IF(TODAY()&lt;$E37,0,IF(TODAY()&lt;=$F37,NOW()-$E37,$G37-1)))</f>
        <v>#N/A</v>
      </c>
      <c r="R37" s="59" t="e">
        <f t="array" ref="R37">IF(IFERROR($G37-$P37-1,0)&lt;=0,NA(),IFERROR($G37-$P37-1,0))</f>
        <v>#N/A</v>
      </c>
      <c r="S37" s="64" t="e">
        <f ca="1" t="array" ref="S37">IFERROR(IF($G37-$Q37-1&lt;=0,NA(),$G37-$Q37-1),NA())</f>
        <v>#N/A</v>
      </c>
      <c r="T37" s="59"/>
      <c r="U37" s="58"/>
      <c r="V37" s="65"/>
      <c r="W37" s="59"/>
      <c r="X37" s="59"/>
      <c r="Y37" s="65" t="e">
        <f ca="1" t="array" ref="Y37">IFERROR(INDIRECT("$p$"&amp;SMALL(IF(TODAY()&gt;=$E$5:INDIRECT("$E$"&amp;COUNTIF($D$5:$D$201,"&lt;&gt;"&amp;"")+4),IF(TODAY()&lt;=$F$5:INDIRECT("$f$"&amp;COUNTIF($D$5:$D$201,"&lt;&gt;"&amp;"")+4),ROW($E$5:INDIRECT("$E$"&amp;COUNTIF($D$5:$D$201,"&lt;&gt;"&amp;"")+4)))),ROW($A33))),NA())</f>
        <v>#N/A</v>
      </c>
      <c r="Z37" s="59" t="e">
        <f ca="1" t="array" ref="Z37">IFERROR(INDIRECT("$q$"&amp;SMALL(IF(TODAY()&gt;=$E$5:INDIRECT("$E$"&amp;COUNTIF($D$5:$D$201,"&lt;&gt;"&amp;"")+4),IF(TODAY()&lt;=$F$5:INDIRECT("$f$"&amp;COUNTIF($D$5:$D$201,"&lt;&gt;"&amp;"")+4),ROW($E$5:INDIRECT("$e$"&amp;COUNTIF($D$5:$D$201,"&lt;&gt;"&amp;"")+4)))),ROW($A33))),NA())</f>
        <v>#N/A</v>
      </c>
      <c r="AA37" s="59" t="e">
        <f ca="1" t="array" ref="AA37">IFERROR(INDIRECT("$r$"&amp;SMALL(IF(TODAY()&gt;=$E$5:INDIRECT("$E$"&amp;COUNTIF($D$5:$D$201,"&lt;&gt;"&amp;"")+4),IF(TODAY()&lt;=$F$5:INDIRECT("$f$"&amp;COUNTIF($D$5:$D$201,"&lt;&gt;"&amp;"")+4),ROW($E$5:INDIRECT("$e$"&amp;COUNTIF($D$5:$D$201,"&lt;&gt;"&amp;"")+4)))),ROW($A33))),NA())</f>
        <v>#N/A</v>
      </c>
      <c r="AB37" s="59" t="e">
        <f ca="1" t="array" ref="AB37">IFERROR(INDIRECT("$s$"&amp;SMALL(IF(TODAY()&gt;=$E$5:INDIRECT("$E$"&amp;COUNTIF($D$5:$D$201,"&lt;&gt;"&amp;"")+4),IF(TODAY()&lt;=$F$5:INDIRECT("$f$"&amp;COUNTIF($D$5:$D$201,"&lt;&gt;"&amp;"")+4),ROW($E$5:INDIRECT("$e$"&amp;COUNTIF($D$5:$D$201,"&lt;&gt;"&amp;"")+4)))),ROW($A33))),NA())</f>
        <v>#N/A</v>
      </c>
      <c r="AC37" s="59"/>
      <c r="AD37" s="59"/>
      <c r="AE37" s="59"/>
      <c r="AF37" s="59"/>
      <c r="AG37" s="58"/>
      <c r="AH37" s="59" t="e">
        <f ca="1" t="array" ref="AH37">IFERROR(INDIRECT("$p$"&amp;SMALL(IF(TODAY()&lt;$E$5:INDIRECT("$E$"&amp;COUNTIF($D$5:$D$201,"&lt;&gt;"&amp;"")+4),ROW($E$5:INDIRECT("$E$"&amp;COUNTIF($D$5:$D$201,"&lt;&gt;"&amp;"")+4))),ROW($A33))),NA())</f>
        <v>#N/A</v>
      </c>
      <c r="AI37" s="59" t="e">
        <f ca="1" t="array" ref="AI37">IFERROR(INDIRECT("$Q$"&amp;SMALL(IF(TODAY()&lt;$E$5:INDIRECT("$E$"&amp;COUNTIF($D$5:$D$201,"&lt;&gt;"&amp;"")+4),ROW($E$5:INDIRECT("$E$"&amp;COUNTIF($D$5:$D$201,"&lt;&gt;"&amp;"")+4))),ROW($A33))),NA())</f>
        <v>#N/A</v>
      </c>
      <c r="AJ37" s="59" t="e">
        <f ca="1" t="array" ref="AJ37">IFERROR(INDIRECT("$R$"&amp;SMALL(IF(TODAY()&lt;$E$5:INDIRECT("$E$"&amp;COUNTIF($D$5:$D$201,"&lt;&gt;"&amp;"")+4),ROW($E$5:INDIRECT("$E$"&amp;COUNTIF($D$5:$D$201,"&lt;&gt;"&amp;"")+4))),ROW($A33))),NA())</f>
        <v>#N/A</v>
      </c>
      <c r="AK37" s="59" t="e">
        <f ca="1" t="array" ref="AK37">IFERROR(INDIRECT("$s$"&amp;SMALL(IF(TODAY()&lt;$E$5:INDIRECT("$E$"&amp;COUNTIF($D$5:$D$201,"&lt;&gt;"&amp;"")+4),ROW($E$5:INDIRECT("$E$"&amp;COUNTIF($D$5:$D$201,"&lt;&gt;"&amp;"")+4))),ROW($A33))),NA())</f>
        <v>#N/A</v>
      </c>
      <c r="AL37" s="59"/>
      <c r="AM37" s="59"/>
      <c r="AN37" s="59"/>
      <c r="AO37" s="59"/>
      <c r="AP37" s="58"/>
      <c r="AQ37" s="58"/>
      <c r="AR37" s="59" t="b">
        <f ca="1" t="array" ref="AR37">IF(AND($D37&lt;&gt;"",$P$1=1),$D37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33))),NA()),IF($P$1=3,IFERROR(INDIRECT("$d$"&amp;SMALL(IF(TODAY()&lt;$E$5:INDIRECT("$E$"&amp;COUNTIF($D$5:$D$201,"&lt;&gt;"&amp;"")+4),ROW($E$5:INDIRECT("$E$"&amp;COUNTIF($D$5:$D$201,"&lt;&gt;"&amp;"")+4))),ROW($A33))),NA()))))</f>
        <v>0</v>
      </c>
    </row>
    <row r="38" s="1" customFormat="1" customHeight="1" spans="1:44">
      <c r="A38" s="27"/>
      <c r="E38" s="44"/>
      <c r="F38" s="44"/>
      <c r="G38" s="35" t="str">
        <f t="shared" si="8"/>
        <v/>
      </c>
      <c r="H38" s="38"/>
      <c r="I38" s="57" t="str">
        <f ca="1" t="shared" si="9"/>
        <v/>
      </c>
      <c r="J38" s="35" t="str">
        <f ca="1" t="shared" si="10"/>
        <v/>
      </c>
      <c r="L38" s="27"/>
      <c r="M38" s="58" t="e">
        <f t="shared" ref="M38:M69" si="11">IF($E38="",NA(),$E38)</f>
        <v>#N/A</v>
      </c>
      <c r="N38" s="58" t="e">
        <f ca="1" t="array" ref="N38">IFERROR(INDIRECT("$e$"&amp;SMALL(IF(TODAY()&gt;=$E$5:INDIRECT("$E$"&amp;COUNTIF($D$5:$D$201,"&lt;&gt;"&amp;"")+4),IF(TODAY()&lt;=$F$5:INDIRECT("$f$"&amp;COUNTIF($D$5:$D$201,"&lt;&gt;"&amp;"")+4),ROW($E$5:INDIRECT("$E$"&amp;COUNTIF($D$5:$D$201,"&lt;&gt;"&amp;"")+4)))),ROW($A34))),NA())</f>
        <v>#N/A</v>
      </c>
      <c r="O38" s="58" t="e">
        <f ca="1" t="array" ref="O38">IFERROR(INDIRECT("$e$"&amp;SMALL(IF(TODAY()&lt;$E$5:INDIRECT("$E$"&amp;COUNTIF($D$5:$D$201,"&lt;&gt;"&amp;"")+4),ROW($E$5:INDIRECT("$E$"&amp;COUNTIF($D$5:$D$201,"&lt;&gt;"&amp;"")+4))),ROW($A34))),NA())</f>
        <v>#N/A</v>
      </c>
      <c r="P38" s="59" t="e">
        <f t="shared" ref="P38:P69" si="12">IFERROR($H38*($G38-1),NA())</f>
        <v>#N/A</v>
      </c>
      <c r="Q38" s="59" t="e">
        <f ca="1" t="array" ref="Q38">IF(OR($E38="",$F38="")=TRUE(),NA(),IF(TODAY()&lt;$E38,0,IF(TODAY()&lt;=$F38,NOW()-$E38,$G38-1)))</f>
        <v>#N/A</v>
      </c>
      <c r="R38" s="59" t="e">
        <f t="array" ref="R38">IF(IFERROR($G38-$P38-1,0)&lt;=0,NA(),IFERROR($G38-$P38-1,0))</f>
        <v>#N/A</v>
      </c>
      <c r="S38" s="64" t="e">
        <f ca="1" t="array" ref="S38">IFERROR(IF($G38-$Q38-1&lt;=0,NA(),$G38-$Q38-1),NA())</f>
        <v>#N/A</v>
      </c>
      <c r="T38" s="59"/>
      <c r="U38" s="58"/>
      <c r="V38" s="65"/>
      <c r="W38" s="59"/>
      <c r="X38" s="59"/>
      <c r="Y38" s="65" t="e">
        <f ca="1" t="array" ref="Y38">IFERROR(INDIRECT("$p$"&amp;SMALL(IF(TODAY()&gt;=$E$5:INDIRECT("$E$"&amp;COUNTIF($D$5:$D$201,"&lt;&gt;"&amp;"")+4),IF(TODAY()&lt;=$F$5:INDIRECT("$f$"&amp;COUNTIF($D$5:$D$201,"&lt;&gt;"&amp;"")+4),ROW($E$5:INDIRECT("$E$"&amp;COUNTIF($D$5:$D$201,"&lt;&gt;"&amp;"")+4)))),ROW($A34))),NA())</f>
        <v>#N/A</v>
      </c>
      <c r="Z38" s="59" t="e">
        <f ca="1" t="array" ref="Z38">IFERROR(INDIRECT("$q$"&amp;SMALL(IF(TODAY()&gt;=$E$5:INDIRECT("$E$"&amp;COUNTIF($D$5:$D$201,"&lt;&gt;"&amp;"")+4),IF(TODAY()&lt;=$F$5:INDIRECT("$f$"&amp;COUNTIF($D$5:$D$201,"&lt;&gt;"&amp;"")+4),ROW($E$5:INDIRECT("$e$"&amp;COUNTIF($D$5:$D$201,"&lt;&gt;"&amp;"")+4)))),ROW($A34))),NA())</f>
        <v>#N/A</v>
      </c>
      <c r="AA38" s="59" t="e">
        <f ca="1" t="array" ref="AA38">IFERROR(INDIRECT("$r$"&amp;SMALL(IF(TODAY()&gt;=$E$5:INDIRECT("$E$"&amp;COUNTIF($D$5:$D$201,"&lt;&gt;"&amp;"")+4),IF(TODAY()&lt;=$F$5:INDIRECT("$f$"&amp;COUNTIF($D$5:$D$201,"&lt;&gt;"&amp;"")+4),ROW($E$5:INDIRECT("$e$"&amp;COUNTIF($D$5:$D$201,"&lt;&gt;"&amp;"")+4)))),ROW($A34))),NA())</f>
        <v>#N/A</v>
      </c>
      <c r="AB38" s="59" t="e">
        <f ca="1" t="array" ref="AB38">IFERROR(INDIRECT("$s$"&amp;SMALL(IF(TODAY()&gt;=$E$5:INDIRECT("$E$"&amp;COUNTIF($D$5:$D$201,"&lt;&gt;"&amp;"")+4),IF(TODAY()&lt;=$F$5:INDIRECT("$f$"&amp;COUNTIF($D$5:$D$201,"&lt;&gt;"&amp;"")+4),ROW($E$5:INDIRECT("$e$"&amp;COUNTIF($D$5:$D$201,"&lt;&gt;"&amp;"")+4)))),ROW($A34))),NA())</f>
        <v>#N/A</v>
      </c>
      <c r="AC38" s="59"/>
      <c r="AD38" s="59"/>
      <c r="AE38" s="59"/>
      <c r="AF38" s="59"/>
      <c r="AG38" s="58"/>
      <c r="AH38" s="59" t="e">
        <f ca="1" t="array" ref="AH38">IFERROR(INDIRECT("$p$"&amp;SMALL(IF(TODAY()&lt;$E$5:INDIRECT("$E$"&amp;COUNTIF($D$5:$D$201,"&lt;&gt;"&amp;"")+4),ROW($E$5:INDIRECT("$E$"&amp;COUNTIF($D$5:$D$201,"&lt;&gt;"&amp;"")+4))),ROW($A34))),NA())</f>
        <v>#N/A</v>
      </c>
      <c r="AI38" s="59" t="e">
        <f ca="1" t="array" ref="AI38">IFERROR(INDIRECT("$Q$"&amp;SMALL(IF(TODAY()&lt;$E$5:INDIRECT("$E$"&amp;COUNTIF($D$5:$D$201,"&lt;&gt;"&amp;"")+4),ROW($E$5:INDIRECT("$E$"&amp;COUNTIF($D$5:$D$201,"&lt;&gt;"&amp;"")+4))),ROW($A34))),NA())</f>
        <v>#N/A</v>
      </c>
      <c r="AJ38" s="59" t="e">
        <f ca="1" t="array" ref="AJ38">IFERROR(INDIRECT("$R$"&amp;SMALL(IF(TODAY()&lt;$E$5:INDIRECT("$E$"&amp;COUNTIF($D$5:$D$201,"&lt;&gt;"&amp;"")+4),ROW($E$5:INDIRECT("$E$"&amp;COUNTIF($D$5:$D$201,"&lt;&gt;"&amp;"")+4))),ROW($A34))),NA())</f>
        <v>#N/A</v>
      </c>
      <c r="AK38" s="59" t="e">
        <f ca="1" t="array" ref="AK38">IFERROR(INDIRECT("$s$"&amp;SMALL(IF(TODAY()&lt;$E$5:INDIRECT("$E$"&amp;COUNTIF($D$5:$D$201,"&lt;&gt;"&amp;"")+4),ROW($E$5:INDIRECT("$E$"&amp;COUNTIF($D$5:$D$201,"&lt;&gt;"&amp;"")+4))),ROW($A34))),NA())</f>
        <v>#N/A</v>
      </c>
      <c r="AL38" s="59"/>
      <c r="AM38" s="59"/>
      <c r="AN38" s="59"/>
      <c r="AO38" s="59"/>
      <c r="AP38" s="58"/>
      <c r="AQ38" s="58"/>
      <c r="AR38" s="59" t="b">
        <f ca="1" t="array" ref="AR38">IF(AND($D38&lt;&gt;"",$P$1=1),$D38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34))),NA()),IF($P$1=3,IFERROR(INDIRECT("$d$"&amp;SMALL(IF(TODAY()&lt;$E$5:INDIRECT("$E$"&amp;COUNTIF($D$5:$D$201,"&lt;&gt;"&amp;"")+4),ROW($E$5:INDIRECT("$E$"&amp;COUNTIF($D$5:$D$201,"&lt;&gt;"&amp;"")+4))),ROW($A34))),NA()))))</f>
        <v>0</v>
      </c>
    </row>
    <row r="39" s="1" customFormat="1" customHeight="1" spans="1:44">
      <c r="A39" s="27"/>
      <c r="E39" s="44"/>
      <c r="F39" s="44"/>
      <c r="G39" s="35" t="str">
        <f t="shared" si="8"/>
        <v/>
      </c>
      <c r="H39" s="38"/>
      <c r="I39" s="57" t="str">
        <f ca="1" t="shared" si="9"/>
        <v/>
      </c>
      <c r="J39" s="35" t="str">
        <f ca="1" t="shared" si="10"/>
        <v/>
      </c>
      <c r="L39" s="27"/>
      <c r="M39" s="58" t="e">
        <f t="shared" si="11"/>
        <v>#N/A</v>
      </c>
      <c r="N39" s="58" t="e">
        <f ca="1" t="array" ref="N39">IFERROR(INDIRECT("$e$"&amp;SMALL(IF(TODAY()&gt;=$E$5:INDIRECT("$E$"&amp;COUNTIF($D$5:$D$201,"&lt;&gt;"&amp;"")+4),IF(TODAY()&lt;=$F$5:INDIRECT("$f$"&amp;COUNTIF($D$5:$D$201,"&lt;&gt;"&amp;"")+4),ROW($E$5:INDIRECT("$E$"&amp;COUNTIF($D$5:$D$201,"&lt;&gt;"&amp;"")+4)))),ROW($A35))),NA())</f>
        <v>#N/A</v>
      </c>
      <c r="O39" s="58" t="e">
        <f ca="1" t="array" ref="O39">IFERROR(INDIRECT("$e$"&amp;SMALL(IF(TODAY()&lt;$E$5:INDIRECT("$E$"&amp;COUNTIF($D$5:$D$201,"&lt;&gt;"&amp;"")+4),ROW($E$5:INDIRECT("$E$"&amp;COUNTIF($D$5:$D$201,"&lt;&gt;"&amp;"")+4))),ROW($A35))),NA())</f>
        <v>#N/A</v>
      </c>
      <c r="P39" s="59" t="e">
        <f t="shared" si="12"/>
        <v>#N/A</v>
      </c>
      <c r="Q39" s="59" t="e">
        <f ca="1" t="array" ref="Q39">IF(OR($E39="",$F39="")=TRUE(),NA(),IF(TODAY()&lt;$E39,0,IF(TODAY()&lt;=$F39,NOW()-$E39,$G39-1)))</f>
        <v>#N/A</v>
      </c>
      <c r="R39" s="59" t="e">
        <f t="array" ref="R39">IF(IFERROR($G39-$P39-1,0)&lt;=0,NA(),IFERROR($G39-$P39-1,0))</f>
        <v>#N/A</v>
      </c>
      <c r="S39" s="64" t="e">
        <f ca="1" t="array" ref="S39">IFERROR(IF($G39-$Q39-1&lt;=0,NA(),$G39-$Q39-1),NA())</f>
        <v>#N/A</v>
      </c>
      <c r="T39" s="59"/>
      <c r="U39" s="58"/>
      <c r="V39" s="65"/>
      <c r="W39" s="59"/>
      <c r="X39" s="59"/>
      <c r="Y39" s="65" t="e">
        <f ca="1" t="array" ref="Y39">IFERROR(INDIRECT("$p$"&amp;SMALL(IF(TODAY()&gt;=$E$5:INDIRECT("$E$"&amp;COUNTIF($D$5:$D$201,"&lt;&gt;"&amp;"")+4),IF(TODAY()&lt;=$F$5:INDIRECT("$f$"&amp;COUNTIF($D$5:$D$201,"&lt;&gt;"&amp;"")+4),ROW($E$5:INDIRECT("$E$"&amp;COUNTIF($D$5:$D$201,"&lt;&gt;"&amp;"")+4)))),ROW($A35))),NA())</f>
        <v>#N/A</v>
      </c>
      <c r="Z39" s="59" t="e">
        <f ca="1" t="array" ref="Z39">IFERROR(INDIRECT("$q$"&amp;SMALL(IF(TODAY()&gt;=$E$5:INDIRECT("$E$"&amp;COUNTIF($D$5:$D$201,"&lt;&gt;"&amp;"")+4),IF(TODAY()&lt;=$F$5:INDIRECT("$f$"&amp;COUNTIF($D$5:$D$201,"&lt;&gt;"&amp;"")+4),ROW($E$5:INDIRECT("$e$"&amp;COUNTIF($D$5:$D$201,"&lt;&gt;"&amp;"")+4)))),ROW($A35))),NA())</f>
        <v>#N/A</v>
      </c>
      <c r="AA39" s="59" t="e">
        <f ca="1" t="array" ref="AA39">IFERROR(INDIRECT("$r$"&amp;SMALL(IF(TODAY()&gt;=$E$5:INDIRECT("$E$"&amp;COUNTIF($D$5:$D$201,"&lt;&gt;"&amp;"")+4),IF(TODAY()&lt;=$F$5:INDIRECT("$f$"&amp;COUNTIF($D$5:$D$201,"&lt;&gt;"&amp;"")+4),ROW($E$5:INDIRECT("$e$"&amp;COUNTIF($D$5:$D$201,"&lt;&gt;"&amp;"")+4)))),ROW($A35))),NA())</f>
        <v>#N/A</v>
      </c>
      <c r="AB39" s="59" t="e">
        <f ca="1" t="array" ref="AB39">IFERROR(INDIRECT("$s$"&amp;SMALL(IF(TODAY()&gt;=$E$5:INDIRECT("$E$"&amp;COUNTIF($D$5:$D$201,"&lt;&gt;"&amp;"")+4),IF(TODAY()&lt;=$F$5:INDIRECT("$f$"&amp;COUNTIF($D$5:$D$201,"&lt;&gt;"&amp;"")+4),ROW($E$5:INDIRECT("$e$"&amp;COUNTIF($D$5:$D$201,"&lt;&gt;"&amp;"")+4)))),ROW($A35))),NA())</f>
        <v>#N/A</v>
      </c>
      <c r="AC39" s="59"/>
      <c r="AD39" s="59"/>
      <c r="AE39" s="59"/>
      <c r="AF39" s="59"/>
      <c r="AG39" s="58"/>
      <c r="AH39" s="59" t="e">
        <f ca="1" t="array" ref="AH39">IFERROR(INDIRECT("$p$"&amp;SMALL(IF(TODAY()&lt;$E$5:INDIRECT("$E$"&amp;COUNTIF($D$5:$D$201,"&lt;&gt;"&amp;"")+4),ROW($E$5:INDIRECT("$E$"&amp;COUNTIF($D$5:$D$201,"&lt;&gt;"&amp;"")+4))),ROW($A35))),NA())</f>
        <v>#N/A</v>
      </c>
      <c r="AI39" s="59" t="e">
        <f ca="1" t="array" ref="AI39">IFERROR(INDIRECT("$Q$"&amp;SMALL(IF(TODAY()&lt;$E$5:INDIRECT("$E$"&amp;COUNTIF($D$5:$D$201,"&lt;&gt;"&amp;"")+4),ROW($E$5:INDIRECT("$E$"&amp;COUNTIF($D$5:$D$201,"&lt;&gt;"&amp;"")+4))),ROW($A35))),NA())</f>
        <v>#N/A</v>
      </c>
      <c r="AJ39" s="59" t="e">
        <f ca="1" t="array" ref="AJ39">IFERROR(INDIRECT("$R$"&amp;SMALL(IF(TODAY()&lt;$E$5:INDIRECT("$E$"&amp;COUNTIF($D$5:$D$201,"&lt;&gt;"&amp;"")+4),ROW($E$5:INDIRECT("$E$"&amp;COUNTIF($D$5:$D$201,"&lt;&gt;"&amp;"")+4))),ROW($A35))),NA())</f>
        <v>#N/A</v>
      </c>
      <c r="AK39" s="59" t="e">
        <f ca="1" t="array" ref="AK39">IFERROR(INDIRECT("$s$"&amp;SMALL(IF(TODAY()&lt;$E$5:INDIRECT("$E$"&amp;COUNTIF($D$5:$D$201,"&lt;&gt;"&amp;"")+4),ROW($E$5:INDIRECT("$E$"&amp;COUNTIF($D$5:$D$201,"&lt;&gt;"&amp;"")+4))),ROW($A35))),NA())</f>
        <v>#N/A</v>
      </c>
      <c r="AL39" s="59"/>
      <c r="AM39" s="59"/>
      <c r="AN39" s="59"/>
      <c r="AO39" s="59"/>
      <c r="AP39" s="58"/>
      <c r="AQ39" s="58"/>
      <c r="AR39" s="59" t="b">
        <f ca="1" t="array" ref="AR39">IF(AND($D39&lt;&gt;"",$P$1=1),$D39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35))),NA()),IF($P$1=3,IFERROR(INDIRECT("$d$"&amp;SMALL(IF(TODAY()&lt;$E$5:INDIRECT("$E$"&amp;COUNTIF($D$5:$D$201,"&lt;&gt;"&amp;"")+4),ROW($E$5:INDIRECT("$E$"&amp;COUNTIF($D$5:$D$201,"&lt;&gt;"&amp;"")+4))),ROW($A35))),NA()))))</f>
        <v>0</v>
      </c>
    </row>
    <row r="40" s="1" customFormat="1" customHeight="1" spans="1:44">
      <c r="A40" s="27"/>
      <c r="C40" s="43"/>
      <c r="E40" s="44"/>
      <c r="F40" s="44"/>
      <c r="G40" s="35" t="str">
        <f t="shared" si="8"/>
        <v/>
      </c>
      <c r="H40" s="38"/>
      <c r="I40" s="57" t="str">
        <f ca="1" t="shared" si="9"/>
        <v/>
      </c>
      <c r="J40" s="35" t="str">
        <f ca="1" t="shared" si="10"/>
        <v/>
      </c>
      <c r="L40" s="27"/>
      <c r="M40" s="58" t="e">
        <f t="shared" si="11"/>
        <v>#N/A</v>
      </c>
      <c r="N40" s="58" t="e">
        <f ca="1" t="array" ref="N40">IFERROR(INDIRECT("$e$"&amp;SMALL(IF(TODAY()&gt;=$E$5:INDIRECT("$E$"&amp;COUNTIF($D$5:$D$201,"&lt;&gt;"&amp;"")+4),IF(TODAY()&lt;=$F$5:INDIRECT("$f$"&amp;COUNTIF($D$5:$D$201,"&lt;&gt;"&amp;"")+4),ROW($E$5:INDIRECT("$E$"&amp;COUNTIF($D$5:$D$201,"&lt;&gt;"&amp;"")+4)))),ROW($A36))),NA())</f>
        <v>#N/A</v>
      </c>
      <c r="O40" s="58" t="e">
        <f ca="1" t="array" ref="O40">IFERROR(INDIRECT("$e$"&amp;SMALL(IF(TODAY()&lt;$E$5:INDIRECT("$E$"&amp;COUNTIF($D$5:$D$201,"&lt;&gt;"&amp;"")+4),ROW($E$5:INDIRECT("$E$"&amp;COUNTIF($D$5:$D$201,"&lt;&gt;"&amp;"")+4))),ROW($A36))),NA())</f>
        <v>#N/A</v>
      </c>
      <c r="P40" s="59" t="e">
        <f t="shared" si="12"/>
        <v>#N/A</v>
      </c>
      <c r="Q40" s="59" t="e">
        <f ca="1" t="array" ref="Q40">IF(OR($E40="",$F40="")=TRUE(),NA(),IF(TODAY()&lt;$E40,0,IF(TODAY()&lt;=$F40,NOW()-$E40,$G40-1)))</f>
        <v>#N/A</v>
      </c>
      <c r="R40" s="59" t="e">
        <f t="array" ref="R40">IF(IFERROR($G40-$P40-1,0)&lt;=0,NA(),IFERROR($G40-$P40-1,0))</f>
        <v>#N/A</v>
      </c>
      <c r="S40" s="64" t="e">
        <f ca="1" t="array" ref="S40">IFERROR(IF($G40-$Q40-1&lt;=0,NA(),$G40-$Q40-1),NA())</f>
        <v>#N/A</v>
      </c>
      <c r="T40" s="59"/>
      <c r="U40" s="58"/>
      <c r="V40" s="65"/>
      <c r="W40" s="59"/>
      <c r="X40" s="59"/>
      <c r="Y40" s="65" t="e">
        <f ca="1" t="array" ref="Y40">IFERROR(INDIRECT("$p$"&amp;SMALL(IF(TODAY()&gt;=$E$5:INDIRECT("$E$"&amp;COUNTIF($D$5:$D$201,"&lt;&gt;"&amp;"")+4),IF(TODAY()&lt;=$F$5:INDIRECT("$f$"&amp;COUNTIF($D$5:$D$201,"&lt;&gt;"&amp;"")+4),ROW($E$5:INDIRECT("$E$"&amp;COUNTIF($D$5:$D$201,"&lt;&gt;"&amp;"")+4)))),ROW($A36))),NA())</f>
        <v>#N/A</v>
      </c>
      <c r="Z40" s="59" t="e">
        <f ca="1" t="array" ref="Z40">IFERROR(INDIRECT("$q$"&amp;SMALL(IF(TODAY()&gt;=$E$5:INDIRECT("$E$"&amp;COUNTIF($D$5:$D$201,"&lt;&gt;"&amp;"")+4),IF(TODAY()&lt;=$F$5:INDIRECT("$f$"&amp;COUNTIF($D$5:$D$201,"&lt;&gt;"&amp;"")+4),ROW($E$5:INDIRECT("$e$"&amp;COUNTIF($D$5:$D$201,"&lt;&gt;"&amp;"")+4)))),ROW($A36))),NA())</f>
        <v>#N/A</v>
      </c>
      <c r="AA40" s="59" t="e">
        <f ca="1" t="array" ref="AA40">IFERROR(INDIRECT("$r$"&amp;SMALL(IF(TODAY()&gt;=$E$5:INDIRECT("$E$"&amp;COUNTIF($D$5:$D$201,"&lt;&gt;"&amp;"")+4),IF(TODAY()&lt;=$F$5:INDIRECT("$f$"&amp;COUNTIF($D$5:$D$201,"&lt;&gt;"&amp;"")+4),ROW($E$5:INDIRECT("$e$"&amp;COUNTIF($D$5:$D$201,"&lt;&gt;"&amp;"")+4)))),ROW($A36))),NA())</f>
        <v>#N/A</v>
      </c>
      <c r="AB40" s="59" t="e">
        <f ca="1" t="array" ref="AB40">IFERROR(INDIRECT("$s$"&amp;SMALL(IF(TODAY()&gt;=$E$5:INDIRECT("$E$"&amp;COUNTIF($D$5:$D$201,"&lt;&gt;"&amp;"")+4),IF(TODAY()&lt;=$F$5:INDIRECT("$f$"&amp;COUNTIF($D$5:$D$201,"&lt;&gt;"&amp;"")+4),ROW($E$5:INDIRECT("$e$"&amp;COUNTIF($D$5:$D$201,"&lt;&gt;"&amp;"")+4)))),ROW($A36))),NA())</f>
        <v>#N/A</v>
      </c>
      <c r="AC40" s="59"/>
      <c r="AD40" s="59"/>
      <c r="AE40" s="59"/>
      <c r="AF40" s="59"/>
      <c r="AG40" s="58"/>
      <c r="AH40" s="59" t="e">
        <f ca="1" t="array" ref="AH40">IFERROR(INDIRECT("$p$"&amp;SMALL(IF(TODAY()&lt;$E$5:INDIRECT("$E$"&amp;COUNTIF($D$5:$D$201,"&lt;&gt;"&amp;"")+4),ROW($E$5:INDIRECT("$E$"&amp;COUNTIF($D$5:$D$201,"&lt;&gt;"&amp;"")+4))),ROW($A36))),NA())</f>
        <v>#N/A</v>
      </c>
      <c r="AI40" s="59" t="e">
        <f ca="1" t="array" ref="AI40">IFERROR(INDIRECT("$Q$"&amp;SMALL(IF(TODAY()&lt;$E$5:INDIRECT("$E$"&amp;COUNTIF($D$5:$D$201,"&lt;&gt;"&amp;"")+4),ROW($E$5:INDIRECT("$E$"&amp;COUNTIF($D$5:$D$201,"&lt;&gt;"&amp;"")+4))),ROW($A36))),NA())</f>
        <v>#N/A</v>
      </c>
      <c r="AJ40" s="59" t="e">
        <f ca="1" t="array" ref="AJ40">IFERROR(INDIRECT("$R$"&amp;SMALL(IF(TODAY()&lt;$E$5:INDIRECT("$E$"&amp;COUNTIF($D$5:$D$201,"&lt;&gt;"&amp;"")+4),ROW($E$5:INDIRECT("$E$"&amp;COUNTIF($D$5:$D$201,"&lt;&gt;"&amp;"")+4))),ROW($A36))),NA())</f>
        <v>#N/A</v>
      </c>
      <c r="AK40" s="59" t="e">
        <f ca="1" t="array" ref="AK40">IFERROR(INDIRECT("$s$"&amp;SMALL(IF(TODAY()&lt;$E$5:INDIRECT("$E$"&amp;COUNTIF($D$5:$D$201,"&lt;&gt;"&amp;"")+4),ROW($E$5:INDIRECT("$E$"&amp;COUNTIF($D$5:$D$201,"&lt;&gt;"&amp;"")+4))),ROW($A36))),NA())</f>
        <v>#N/A</v>
      </c>
      <c r="AL40" s="59"/>
      <c r="AM40" s="59"/>
      <c r="AN40" s="59"/>
      <c r="AO40" s="59"/>
      <c r="AP40" s="58"/>
      <c r="AQ40" s="58"/>
      <c r="AR40" s="59" t="b">
        <f ca="1" t="array" ref="AR40">IF(AND($D40&lt;&gt;"",$P$1=1),$D40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36))),NA()),IF($P$1=3,IFERROR(INDIRECT("$d$"&amp;SMALL(IF(TODAY()&lt;$E$5:INDIRECT("$E$"&amp;COUNTIF($D$5:$D$201,"&lt;&gt;"&amp;"")+4),ROW($E$5:INDIRECT("$E$"&amp;COUNTIF($D$5:$D$201,"&lt;&gt;"&amp;"")+4))),ROW($A36))),NA()))))</f>
        <v>0</v>
      </c>
    </row>
    <row r="41" s="1" customFormat="1" customHeight="1" spans="1:44">
      <c r="A41" s="27"/>
      <c r="C41" s="43"/>
      <c r="E41" s="44"/>
      <c r="F41" s="44"/>
      <c r="G41" s="35" t="str">
        <f t="shared" si="8"/>
        <v/>
      </c>
      <c r="H41" s="38"/>
      <c r="I41" s="57" t="str">
        <f ca="1" t="shared" si="9"/>
        <v/>
      </c>
      <c r="J41" s="35" t="str">
        <f ca="1" t="shared" si="10"/>
        <v/>
      </c>
      <c r="L41" s="27"/>
      <c r="M41" s="58" t="e">
        <f t="shared" si="11"/>
        <v>#N/A</v>
      </c>
      <c r="N41" s="58" t="e">
        <f ca="1" t="array" ref="N41">IFERROR(INDIRECT("$e$"&amp;SMALL(IF(TODAY()&gt;=$E$5:INDIRECT("$E$"&amp;COUNTIF($D$5:$D$201,"&lt;&gt;"&amp;"")+4),IF(TODAY()&lt;=$F$5:INDIRECT("$f$"&amp;COUNTIF($D$5:$D$201,"&lt;&gt;"&amp;"")+4),ROW($E$5:INDIRECT("$E$"&amp;COUNTIF($D$5:$D$201,"&lt;&gt;"&amp;"")+4)))),ROW($A37))),NA())</f>
        <v>#N/A</v>
      </c>
      <c r="O41" s="58" t="e">
        <f ca="1" t="array" ref="O41">IFERROR(INDIRECT("$e$"&amp;SMALL(IF(TODAY()&lt;$E$5:INDIRECT("$E$"&amp;COUNTIF($D$5:$D$201,"&lt;&gt;"&amp;"")+4),ROW($E$5:INDIRECT("$E$"&amp;COUNTIF($D$5:$D$201,"&lt;&gt;"&amp;"")+4))),ROW($A37))),NA())</f>
        <v>#N/A</v>
      </c>
      <c r="P41" s="59" t="e">
        <f t="shared" si="12"/>
        <v>#N/A</v>
      </c>
      <c r="Q41" s="59" t="e">
        <f ca="1" t="array" ref="Q41">IF(OR($E41="",$F41="")=TRUE(),NA(),IF(TODAY()&lt;$E41,0,IF(TODAY()&lt;=$F41,NOW()-$E41,$G41-1)))</f>
        <v>#N/A</v>
      </c>
      <c r="R41" s="59" t="e">
        <f t="array" ref="R41">IF(IFERROR($G41-$P41-1,0)&lt;=0,NA(),IFERROR($G41-$P41-1,0))</f>
        <v>#N/A</v>
      </c>
      <c r="S41" s="64" t="e">
        <f ca="1" t="array" ref="S41">IFERROR(IF($G41-$Q41-1&lt;=0,NA(),$G41-$Q41-1),NA())</f>
        <v>#N/A</v>
      </c>
      <c r="T41" s="59"/>
      <c r="U41" s="58"/>
      <c r="V41" s="65"/>
      <c r="W41" s="59"/>
      <c r="X41" s="59"/>
      <c r="Y41" s="65" t="e">
        <f ca="1" t="array" ref="Y41">IFERROR(INDIRECT("$p$"&amp;SMALL(IF(TODAY()&gt;=$E$5:INDIRECT("$E$"&amp;COUNTIF($D$5:$D$201,"&lt;&gt;"&amp;"")+4),IF(TODAY()&lt;=$F$5:INDIRECT("$f$"&amp;COUNTIF($D$5:$D$201,"&lt;&gt;"&amp;"")+4),ROW($E$5:INDIRECT("$E$"&amp;COUNTIF($D$5:$D$201,"&lt;&gt;"&amp;"")+4)))),ROW($A37))),NA())</f>
        <v>#N/A</v>
      </c>
      <c r="Z41" s="59" t="e">
        <f ca="1" t="array" ref="Z41">IFERROR(INDIRECT("$q$"&amp;SMALL(IF(TODAY()&gt;=$E$5:INDIRECT("$E$"&amp;COUNTIF($D$5:$D$201,"&lt;&gt;"&amp;"")+4),IF(TODAY()&lt;=$F$5:INDIRECT("$f$"&amp;COUNTIF($D$5:$D$201,"&lt;&gt;"&amp;"")+4),ROW($E$5:INDIRECT("$e$"&amp;COUNTIF($D$5:$D$201,"&lt;&gt;"&amp;"")+4)))),ROW($A37))),NA())</f>
        <v>#N/A</v>
      </c>
      <c r="AA41" s="59" t="e">
        <f ca="1" t="array" ref="AA41">IFERROR(INDIRECT("$r$"&amp;SMALL(IF(TODAY()&gt;=$E$5:INDIRECT("$E$"&amp;COUNTIF($D$5:$D$201,"&lt;&gt;"&amp;"")+4),IF(TODAY()&lt;=$F$5:INDIRECT("$f$"&amp;COUNTIF($D$5:$D$201,"&lt;&gt;"&amp;"")+4),ROW($E$5:INDIRECT("$e$"&amp;COUNTIF($D$5:$D$201,"&lt;&gt;"&amp;"")+4)))),ROW($A37))),NA())</f>
        <v>#N/A</v>
      </c>
      <c r="AB41" s="59" t="e">
        <f ca="1" t="array" ref="AB41">IFERROR(INDIRECT("$s$"&amp;SMALL(IF(TODAY()&gt;=$E$5:INDIRECT("$E$"&amp;COUNTIF($D$5:$D$201,"&lt;&gt;"&amp;"")+4),IF(TODAY()&lt;=$F$5:INDIRECT("$f$"&amp;COUNTIF($D$5:$D$201,"&lt;&gt;"&amp;"")+4),ROW($E$5:INDIRECT("$e$"&amp;COUNTIF($D$5:$D$201,"&lt;&gt;"&amp;"")+4)))),ROW($A37))),NA())</f>
        <v>#N/A</v>
      </c>
      <c r="AC41" s="59"/>
      <c r="AD41" s="59"/>
      <c r="AE41" s="59"/>
      <c r="AF41" s="59"/>
      <c r="AG41" s="58"/>
      <c r="AH41" s="59" t="e">
        <f ca="1" t="array" ref="AH41">IFERROR(INDIRECT("$p$"&amp;SMALL(IF(TODAY()&lt;$E$5:INDIRECT("$E$"&amp;COUNTIF($D$5:$D$201,"&lt;&gt;"&amp;"")+4),ROW($E$5:INDIRECT("$E$"&amp;COUNTIF($D$5:$D$201,"&lt;&gt;"&amp;"")+4))),ROW($A37))),NA())</f>
        <v>#N/A</v>
      </c>
      <c r="AI41" s="59" t="e">
        <f ca="1" t="array" ref="AI41">IFERROR(INDIRECT("$Q$"&amp;SMALL(IF(TODAY()&lt;$E$5:INDIRECT("$E$"&amp;COUNTIF($D$5:$D$201,"&lt;&gt;"&amp;"")+4),ROW($E$5:INDIRECT("$E$"&amp;COUNTIF($D$5:$D$201,"&lt;&gt;"&amp;"")+4))),ROW($A37))),NA())</f>
        <v>#N/A</v>
      </c>
      <c r="AJ41" s="59" t="e">
        <f ca="1" t="array" ref="AJ41">IFERROR(INDIRECT("$R$"&amp;SMALL(IF(TODAY()&lt;$E$5:INDIRECT("$E$"&amp;COUNTIF($D$5:$D$201,"&lt;&gt;"&amp;"")+4),ROW($E$5:INDIRECT("$E$"&amp;COUNTIF($D$5:$D$201,"&lt;&gt;"&amp;"")+4))),ROW($A37))),NA())</f>
        <v>#N/A</v>
      </c>
      <c r="AK41" s="59" t="e">
        <f ca="1" t="array" ref="AK41">IFERROR(INDIRECT("$s$"&amp;SMALL(IF(TODAY()&lt;$E$5:INDIRECT("$E$"&amp;COUNTIF($D$5:$D$201,"&lt;&gt;"&amp;"")+4),ROW($E$5:INDIRECT("$E$"&amp;COUNTIF($D$5:$D$201,"&lt;&gt;"&amp;"")+4))),ROW($A37))),NA())</f>
        <v>#N/A</v>
      </c>
      <c r="AL41" s="59"/>
      <c r="AM41" s="59"/>
      <c r="AN41" s="59"/>
      <c r="AO41" s="59"/>
      <c r="AP41" s="58"/>
      <c r="AQ41" s="58"/>
      <c r="AR41" s="59" t="b">
        <f ca="1" t="array" ref="AR41">IF(AND($D41&lt;&gt;"",$P$1=1),$D41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37))),NA()),IF($P$1=3,IFERROR(INDIRECT("$d$"&amp;SMALL(IF(TODAY()&lt;$E$5:INDIRECT("$E$"&amp;COUNTIF($D$5:$D$201,"&lt;&gt;"&amp;"")+4),ROW($E$5:INDIRECT("$E$"&amp;COUNTIF($D$5:$D$201,"&lt;&gt;"&amp;"")+4))),ROW($A37))),NA()))))</f>
        <v>0</v>
      </c>
    </row>
    <row r="42" s="1" customFormat="1" customHeight="1" spans="1:44">
      <c r="A42" s="27"/>
      <c r="C42" s="43"/>
      <c r="E42" s="44"/>
      <c r="F42" s="44"/>
      <c r="G42" s="35" t="str">
        <f t="shared" si="8"/>
        <v/>
      </c>
      <c r="H42" s="38"/>
      <c r="I42" s="57" t="str">
        <f ca="1" t="shared" si="9"/>
        <v/>
      </c>
      <c r="J42" s="35" t="str">
        <f ca="1" t="shared" si="10"/>
        <v/>
      </c>
      <c r="L42" s="27"/>
      <c r="M42" s="58" t="e">
        <f t="shared" si="11"/>
        <v>#N/A</v>
      </c>
      <c r="N42" s="58" t="e">
        <f ca="1" t="array" ref="N42">IFERROR(INDIRECT("$e$"&amp;SMALL(IF(TODAY()&gt;=$E$5:INDIRECT("$E$"&amp;COUNTIF($D$5:$D$201,"&lt;&gt;"&amp;"")+4),IF(TODAY()&lt;=$F$5:INDIRECT("$f$"&amp;COUNTIF($D$5:$D$201,"&lt;&gt;"&amp;"")+4),ROW($E$5:INDIRECT("$E$"&amp;COUNTIF($D$5:$D$201,"&lt;&gt;"&amp;"")+4)))),ROW($A38))),NA())</f>
        <v>#N/A</v>
      </c>
      <c r="O42" s="58" t="e">
        <f ca="1" t="array" ref="O42">IFERROR(INDIRECT("$e$"&amp;SMALL(IF(TODAY()&lt;$E$5:INDIRECT("$E$"&amp;COUNTIF($D$5:$D$201,"&lt;&gt;"&amp;"")+4),ROW($E$5:INDIRECT("$E$"&amp;COUNTIF($D$5:$D$201,"&lt;&gt;"&amp;"")+4))),ROW($A38))),NA())</f>
        <v>#N/A</v>
      </c>
      <c r="P42" s="59" t="e">
        <f t="shared" si="12"/>
        <v>#N/A</v>
      </c>
      <c r="Q42" s="59" t="e">
        <f ca="1" t="array" ref="Q42">IF(OR($E42="",$F42="")=TRUE(),NA(),IF(TODAY()&lt;$E42,0,IF(TODAY()&lt;=$F42,NOW()-$E42,$G42-1)))</f>
        <v>#N/A</v>
      </c>
      <c r="R42" s="59" t="e">
        <f t="array" ref="R42">IF(IFERROR($G42-$P42-1,0)&lt;=0,NA(),IFERROR($G42-$P42-1,0))</f>
        <v>#N/A</v>
      </c>
      <c r="S42" s="64" t="e">
        <f ca="1" t="array" ref="S42">IFERROR(IF($G42-$Q42-1&lt;=0,NA(),$G42-$Q42-1),NA())</f>
        <v>#N/A</v>
      </c>
      <c r="T42" s="59"/>
      <c r="U42" s="58"/>
      <c r="V42" s="65"/>
      <c r="W42" s="59"/>
      <c r="X42" s="59"/>
      <c r="Y42" s="65" t="e">
        <f ca="1" t="array" ref="Y42">IFERROR(INDIRECT("$p$"&amp;SMALL(IF(TODAY()&gt;=$E$5:INDIRECT("$E$"&amp;COUNTIF($D$5:$D$201,"&lt;&gt;"&amp;"")+4),IF(TODAY()&lt;=$F$5:INDIRECT("$f$"&amp;COUNTIF($D$5:$D$201,"&lt;&gt;"&amp;"")+4),ROW($E$5:INDIRECT("$E$"&amp;COUNTIF($D$5:$D$201,"&lt;&gt;"&amp;"")+4)))),ROW($A38))),NA())</f>
        <v>#N/A</v>
      </c>
      <c r="Z42" s="59" t="e">
        <f ca="1" t="array" ref="Z42">IFERROR(INDIRECT("$q$"&amp;SMALL(IF(TODAY()&gt;=$E$5:INDIRECT("$E$"&amp;COUNTIF($D$5:$D$201,"&lt;&gt;"&amp;"")+4),IF(TODAY()&lt;=$F$5:INDIRECT("$f$"&amp;COUNTIF($D$5:$D$201,"&lt;&gt;"&amp;"")+4),ROW($E$5:INDIRECT("$e$"&amp;COUNTIF($D$5:$D$201,"&lt;&gt;"&amp;"")+4)))),ROW($A38))),NA())</f>
        <v>#N/A</v>
      </c>
      <c r="AA42" s="59" t="e">
        <f ca="1" t="array" ref="AA42">IFERROR(INDIRECT("$r$"&amp;SMALL(IF(TODAY()&gt;=$E$5:INDIRECT("$E$"&amp;COUNTIF($D$5:$D$201,"&lt;&gt;"&amp;"")+4),IF(TODAY()&lt;=$F$5:INDIRECT("$f$"&amp;COUNTIF($D$5:$D$201,"&lt;&gt;"&amp;"")+4),ROW($E$5:INDIRECT("$e$"&amp;COUNTIF($D$5:$D$201,"&lt;&gt;"&amp;"")+4)))),ROW($A38))),NA())</f>
        <v>#N/A</v>
      </c>
      <c r="AB42" s="59" t="e">
        <f ca="1" t="array" ref="AB42">IFERROR(INDIRECT("$s$"&amp;SMALL(IF(TODAY()&gt;=$E$5:INDIRECT("$E$"&amp;COUNTIF($D$5:$D$201,"&lt;&gt;"&amp;"")+4),IF(TODAY()&lt;=$F$5:INDIRECT("$f$"&amp;COUNTIF($D$5:$D$201,"&lt;&gt;"&amp;"")+4),ROW($E$5:INDIRECT("$e$"&amp;COUNTIF($D$5:$D$201,"&lt;&gt;"&amp;"")+4)))),ROW($A38))),NA())</f>
        <v>#N/A</v>
      </c>
      <c r="AC42" s="59"/>
      <c r="AD42" s="59"/>
      <c r="AE42" s="59"/>
      <c r="AF42" s="59"/>
      <c r="AG42" s="58"/>
      <c r="AH42" s="59" t="e">
        <f ca="1" t="array" ref="AH42">IFERROR(INDIRECT("$p$"&amp;SMALL(IF(TODAY()&lt;$E$5:INDIRECT("$E$"&amp;COUNTIF($D$5:$D$201,"&lt;&gt;"&amp;"")+4),ROW($E$5:INDIRECT("$E$"&amp;COUNTIF($D$5:$D$201,"&lt;&gt;"&amp;"")+4))),ROW($A38))),NA())</f>
        <v>#N/A</v>
      </c>
      <c r="AI42" s="59" t="e">
        <f ca="1" t="array" ref="AI42">IFERROR(INDIRECT("$Q$"&amp;SMALL(IF(TODAY()&lt;$E$5:INDIRECT("$E$"&amp;COUNTIF($D$5:$D$201,"&lt;&gt;"&amp;"")+4),ROW($E$5:INDIRECT("$E$"&amp;COUNTIF($D$5:$D$201,"&lt;&gt;"&amp;"")+4))),ROW($A38))),NA())</f>
        <v>#N/A</v>
      </c>
      <c r="AJ42" s="59" t="e">
        <f ca="1" t="array" ref="AJ42">IFERROR(INDIRECT("$R$"&amp;SMALL(IF(TODAY()&lt;$E$5:INDIRECT("$E$"&amp;COUNTIF($D$5:$D$201,"&lt;&gt;"&amp;"")+4),ROW($E$5:INDIRECT("$E$"&amp;COUNTIF($D$5:$D$201,"&lt;&gt;"&amp;"")+4))),ROW($A38))),NA())</f>
        <v>#N/A</v>
      </c>
      <c r="AK42" s="59" t="e">
        <f ca="1" t="array" ref="AK42">IFERROR(INDIRECT("$s$"&amp;SMALL(IF(TODAY()&lt;$E$5:INDIRECT("$E$"&amp;COUNTIF($D$5:$D$201,"&lt;&gt;"&amp;"")+4),ROW($E$5:INDIRECT("$E$"&amp;COUNTIF($D$5:$D$201,"&lt;&gt;"&amp;"")+4))),ROW($A38))),NA())</f>
        <v>#N/A</v>
      </c>
      <c r="AL42" s="59"/>
      <c r="AM42" s="59"/>
      <c r="AN42" s="59"/>
      <c r="AO42" s="59"/>
      <c r="AP42" s="58"/>
      <c r="AQ42" s="58"/>
      <c r="AR42" s="59" t="b">
        <f ca="1" t="array" ref="AR42">IF(AND($D42&lt;&gt;"",$P$1=1),$D42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38))),NA()),IF($P$1=3,IFERROR(INDIRECT("$d$"&amp;SMALL(IF(TODAY()&lt;$E$5:INDIRECT("$E$"&amp;COUNTIF($D$5:$D$201,"&lt;&gt;"&amp;"")+4),ROW($E$5:INDIRECT("$E$"&amp;COUNTIF($D$5:$D$201,"&lt;&gt;"&amp;"")+4))),ROW($A38))),NA()))))</f>
        <v>0</v>
      </c>
    </row>
    <row r="43" s="1" customFormat="1" customHeight="1" spans="1:44">
      <c r="A43" s="27"/>
      <c r="C43" s="43"/>
      <c r="E43" s="44"/>
      <c r="F43" s="44"/>
      <c r="G43" s="35" t="str">
        <f t="shared" ref="G43:G74" si="13">IF(OR($E43="",$F43="")=TRUE(),"",$F43-$E43+1)</f>
        <v/>
      </c>
      <c r="H43" s="38"/>
      <c r="I43" s="57" t="str">
        <f ca="1" t="shared" ref="I43:I74" si="14">IF(OR($E43="",$F43="")=TRUE(),"",IF(TODAY()&lt;$E43,"Not Started",IF(TODAY()&lt;=$F43,TODAY()-$E43,$G43)))</f>
        <v/>
      </c>
      <c r="J43" s="35" t="str">
        <f ca="1" t="shared" ref="J43:J74" si="15">IF(OR($E43="",$F43="")=TRUE(),"",IF(TODAY()&lt;$E43,$G43,IF(TODAY()&lt;=$F43,$G43-$I43,"Finished")))</f>
        <v/>
      </c>
      <c r="L43" s="27"/>
      <c r="M43" s="58" t="e">
        <f t="shared" si="11"/>
        <v>#N/A</v>
      </c>
      <c r="N43" s="58" t="e">
        <f ca="1" t="array" ref="N43">IFERROR(INDIRECT("$e$"&amp;SMALL(IF(TODAY()&gt;=$E$5:INDIRECT("$E$"&amp;COUNTIF($D$5:$D$201,"&lt;&gt;"&amp;"")+4),IF(TODAY()&lt;=$F$5:INDIRECT("$f$"&amp;COUNTIF($D$5:$D$201,"&lt;&gt;"&amp;"")+4),ROW($E$5:INDIRECT("$E$"&amp;COUNTIF($D$5:$D$201,"&lt;&gt;"&amp;"")+4)))),ROW($A39))),NA())</f>
        <v>#N/A</v>
      </c>
      <c r="O43" s="58" t="e">
        <f ca="1" t="array" ref="O43">IFERROR(INDIRECT("$e$"&amp;SMALL(IF(TODAY()&lt;$E$5:INDIRECT("$E$"&amp;COUNTIF($D$5:$D$201,"&lt;&gt;"&amp;"")+4),ROW($E$5:INDIRECT("$E$"&amp;COUNTIF($D$5:$D$201,"&lt;&gt;"&amp;"")+4))),ROW($A39))),NA())</f>
        <v>#N/A</v>
      </c>
      <c r="P43" s="59" t="e">
        <f t="shared" si="12"/>
        <v>#N/A</v>
      </c>
      <c r="Q43" s="59" t="e">
        <f ca="1" t="array" ref="Q43">IF(OR($E43="",$F43="")=TRUE(),NA(),IF(TODAY()&lt;$E43,0,IF(TODAY()&lt;=$F43,NOW()-$E43,$G43-1)))</f>
        <v>#N/A</v>
      </c>
      <c r="R43" s="59" t="e">
        <f t="array" ref="R43">IF(IFERROR($G43-$P43-1,0)&lt;=0,NA(),IFERROR($G43-$P43-1,0))</f>
        <v>#N/A</v>
      </c>
      <c r="S43" s="64" t="e">
        <f ca="1" t="array" ref="S43">IFERROR(IF($G43-$Q43-1&lt;=0,NA(),$G43-$Q43-1),NA())</f>
        <v>#N/A</v>
      </c>
      <c r="T43" s="59"/>
      <c r="U43" s="58"/>
      <c r="V43" s="65"/>
      <c r="W43" s="59"/>
      <c r="X43" s="59"/>
      <c r="Y43" s="65" t="e">
        <f ca="1" t="array" ref="Y43">IFERROR(INDIRECT("$p$"&amp;SMALL(IF(TODAY()&gt;=$E$5:INDIRECT("$E$"&amp;COUNTIF($D$5:$D$201,"&lt;&gt;"&amp;"")+4),IF(TODAY()&lt;=$F$5:INDIRECT("$f$"&amp;COUNTIF($D$5:$D$201,"&lt;&gt;"&amp;"")+4),ROW($E$5:INDIRECT("$E$"&amp;COUNTIF($D$5:$D$201,"&lt;&gt;"&amp;"")+4)))),ROW($A39))),NA())</f>
        <v>#N/A</v>
      </c>
      <c r="Z43" s="59" t="e">
        <f ca="1" t="array" ref="Z43">IFERROR(INDIRECT("$q$"&amp;SMALL(IF(TODAY()&gt;=$E$5:INDIRECT("$E$"&amp;COUNTIF($D$5:$D$201,"&lt;&gt;"&amp;"")+4),IF(TODAY()&lt;=$F$5:INDIRECT("$f$"&amp;COUNTIF($D$5:$D$201,"&lt;&gt;"&amp;"")+4),ROW($E$5:INDIRECT("$e$"&amp;COUNTIF($D$5:$D$201,"&lt;&gt;"&amp;"")+4)))),ROW($A39))),NA())</f>
        <v>#N/A</v>
      </c>
      <c r="AA43" s="59" t="e">
        <f ca="1" t="array" ref="AA43">IFERROR(INDIRECT("$r$"&amp;SMALL(IF(TODAY()&gt;=$E$5:INDIRECT("$E$"&amp;COUNTIF($D$5:$D$201,"&lt;&gt;"&amp;"")+4),IF(TODAY()&lt;=$F$5:INDIRECT("$f$"&amp;COUNTIF($D$5:$D$201,"&lt;&gt;"&amp;"")+4),ROW($E$5:INDIRECT("$e$"&amp;COUNTIF($D$5:$D$201,"&lt;&gt;"&amp;"")+4)))),ROW($A39))),NA())</f>
        <v>#N/A</v>
      </c>
      <c r="AB43" s="59" t="e">
        <f ca="1" t="array" ref="AB43">IFERROR(INDIRECT("$s$"&amp;SMALL(IF(TODAY()&gt;=$E$5:INDIRECT("$E$"&amp;COUNTIF($D$5:$D$201,"&lt;&gt;"&amp;"")+4),IF(TODAY()&lt;=$F$5:INDIRECT("$f$"&amp;COUNTIF($D$5:$D$201,"&lt;&gt;"&amp;"")+4),ROW($E$5:INDIRECT("$e$"&amp;COUNTIF($D$5:$D$201,"&lt;&gt;"&amp;"")+4)))),ROW($A39))),NA())</f>
        <v>#N/A</v>
      </c>
      <c r="AC43" s="59"/>
      <c r="AD43" s="59"/>
      <c r="AE43" s="59"/>
      <c r="AF43" s="59"/>
      <c r="AG43" s="58"/>
      <c r="AH43" s="59" t="e">
        <f ca="1" t="array" ref="AH43">IFERROR(INDIRECT("$p$"&amp;SMALL(IF(TODAY()&lt;$E$5:INDIRECT("$E$"&amp;COUNTIF($D$5:$D$201,"&lt;&gt;"&amp;"")+4),ROW($E$5:INDIRECT("$E$"&amp;COUNTIF($D$5:$D$201,"&lt;&gt;"&amp;"")+4))),ROW($A39))),NA())</f>
        <v>#N/A</v>
      </c>
      <c r="AI43" s="59" t="e">
        <f ca="1" t="array" ref="AI43">IFERROR(INDIRECT("$Q$"&amp;SMALL(IF(TODAY()&lt;$E$5:INDIRECT("$E$"&amp;COUNTIF($D$5:$D$201,"&lt;&gt;"&amp;"")+4),ROW($E$5:INDIRECT("$E$"&amp;COUNTIF($D$5:$D$201,"&lt;&gt;"&amp;"")+4))),ROW($A39))),NA())</f>
        <v>#N/A</v>
      </c>
      <c r="AJ43" s="59" t="e">
        <f ca="1" t="array" ref="AJ43">IFERROR(INDIRECT("$R$"&amp;SMALL(IF(TODAY()&lt;$E$5:INDIRECT("$E$"&amp;COUNTIF($D$5:$D$201,"&lt;&gt;"&amp;"")+4),ROW($E$5:INDIRECT("$E$"&amp;COUNTIF($D$5:$D$201,"&lt;&gt;"&amp;"")+4))),ROW($A39))),NA())</f>
        <v>#N/A</v>
      </c>
      <c r="AK43" s="59" t="e">
        <f ca="1" t="array" ref="AK43">IFERROR(INDIRECT("$s$"&amp;SMALL(IF(TODAY()&lt;$E$5:INDIRECT("$E$"&amp;COUNTIF($D$5:$D$201,"&lt;&gt;"&amp;"")+4),ROW($E$5:INDIRECT("$E$"&amp;COUNTIF($D$5:$D$201,"&lt;&gt;"&amp;"")+4))),ROW($A39))),NA())</f>
        <v>#N/A</v>
      </c>
      <c r="AL43" s="59"/>
      <c r="AM43" s="59"/>
      <c r="AN43" s="59"/>
      <c r="AO43" s="59"/>
      <c r="AP43" s="58"/>
      <c r="AQ43" s="58"/>
      <c r="AR43" s="59" t="b">
        <f ca="1" t="array" ref="AR43">IF(AND($D43&lt;&gt;"",$P$1=1),$D43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39))),NA()),IF($P$1=3,IFERROR(INDIRECT("$d$"&amp;SMALL(IF(TODAY()&lt;$E$5:INDIRECT("$E$"&amp;COUNTIF($D$5:$D$201,"&lt;&gt;"&amp;"")+4),ROW($E$5:INDIRECT("$E$"&amp;COUNTIF($D$5:$D$201,"&lt;&gt;"&amp;"")+4))),ROW($A39))),NA()))))</f>
        <v>0</v>
      </c>
    </row>
    <row r="44" s="1" customFormat="1" customHeight="1" spans="1:44">
      <c r="A44" s="27"/>
      <c r="C44" s="43"/>
      <c r="E44" s="44"/>
      <c r="F44" s="44"/>
      <c r="G44" s="35" t="str">
        <f t="shared" si="13"/>
        <v/>
      </c>
      <c r="H44" s="38"/>
      <c r="I44" s="57" t="str">
        <f ca="1" t="shared" si="14"/>
        <v/>
      </c>
      <c r="J44" s="35" t="str">
        <f ca="1" t="shared" si="15"/>
        <v/>
      </c>
      <c r="L44" s="27"/>
      <c r="M44" s="58" t="e">
        <f t="shared" si="11"/>
        <v>#N/A</v>
      </c>
      <c r="N44" s="58" t="e">
        <f ca="1" t="array" ref="N44">IFERROR(INDIRECT("$e$"&amp;SMALL(IF(TODAY()&gt;=$E$5:INDIRECT("$E$"&amp;COUNTIF($D$5:$D$201,"&lt;&gt;"&amp;"")+4),IF(TODAY()&lt;=$F$5:INDIRECT("$f$"&amp;COUNTIF($D$5:$D$201,"&lt;&gt;"&amp;"")+4),ROW($E$5:INDIRECT("$E$"&amp;COUNTIF($D$5:$D$201,"&lt;&gt;"&amp;"")+4)))),ROW($A40))),NA())</f>
        <v>#N/A</v>
      </c>
      <c r="O44" s="58" t="e">
        <f ca="1" t="array" ref="O44">IFERROR(INDIRECT("$e$"&amp;SMALL(IF(TODAY()&lt;$E$5:INDIRECT("$E$"&amp;COUNTIF($D$5:$D$201,"&lt;&gt;"&amp;"")+4),ROW($E$5:INDIRECT("$E$"&amp;COUNTIF($D$5:$D$201,"&lt;&gt;"&amp;"")+4))),ROW($A40))),NA())</f>
        <v>#N/A</v>
      </c>
      <c r="P44" s="59" t="e">
        <f t="shared" si="12"/>
        <v>#N/A</v>
      </c>
      <c r="Q44" s="59" t="e">
        <f ca="1" t="array" ref="Q44">IF(OR($E44="",$F44="")=TRUE(),NA(),IF(TODAY()&lt;$E44,0,IF(TODAY()&lt;=$F44,NOW()-$E44,$G44-1)))</f>
        <v>#N/A</v>
      </c>
      <c r="R44" s="59" t="e">
        <f t="array" ref="R44">IF(IFERROR($G44-$P44-1,0)&lt;=0,NA(),IFERROR($G44-$P44-1,0))</f>
        <v>#N/A</v>
      </c>
      <c r="S44" s="64" t="e">
        <f ca="1" t="array" ref="S44">IFERROR(IF($G44-$Q44-1&lt;=0,NA(),$G44-$Q44-1),NA())</f>
        <v>#N/A</v>
      </c>
      <c r="T44" s="59"/>
      <c r="U44" s="58"/>
      <c r="V44" s="65"/>
      <c r="W44" s="59"/>
      <c r="X44" s="59"/>
      <c r="Y44" s="65" t="e">
        <f ca="1" t="array" ref="Y44">IFERROR(INDIRECT("$p$"&amp;SMALL(IF(TODAY()&gt;=$E$5:INDIRECT("$E$"&amp;COUNTIF($D$5:$D$201,"&lt;&gt;"&amp;"")+4),IF(TODAY()&lt;=$F$5:INDIRECT("$f$"&amp;COUNTIF($D$5:$D$201,"&lt;&gt;"&amp;"")+4),ROW($E$5:INDIRECT("$E$"&amp;COUNTIF($D$5:$D$201,"&lt;&gt;"&amp;"")+4)))),ROW($A40))),NA())</f>
        <v>#N/A</v>
      </c>
      <c r="Z44" s="59" t="e">
        <f ca="1" t="array" ref="Z44">IFERROR(INDIRECT("$q$"&amp;SMALL(IF(TODAY()&gt;=$E$5:INDIRECT("$E$"&amp;COUNTIF($D$5:$D$201,"&lt;&gt;"&amp;"")+4),IF(TODAY()&lt;=$F$5:INDIRECT("$f$"&amp;COUNTIF($D$5:$D$201,"&lt;&gt;"&amp;"")+4),ROW($E$5:INDIRECT("$e$"&amp;COUNTIF($D$5:$D$201,"&lt;&gt;"&amp;"")+4)))),ROW($A40))),NA())</f>
        <v>#N/A</v>
      </c>
      <c r="AA44" s="59" t="e">
        <f ca="1" t="array" ref="AA44">IFERROR(INDIRECT("$r$"&amp;SMALL(IF(TODAY()&gt;=$E$5:INDIRECT("$E$"&amp;COUNTIF($D$5:$D$201,"&lt;&gt;"&amp;"")+4),IF(TODAY()&lt;=$F$5:INDIRECT("$f$"&amp;COUNTIF($D$5:$D$201,"&lt;&gt;"&amp;"")+4),ROW($E$5:INDIRECT("$e$"&amp;COUNTIF($D$5:$D$201,"&lt;&gt;"&amp;"")+4)))),ROW($A40))),NA())</f>
        <v>#N/A</v>
      </c>
      <c r="AB44" s="59" t="e">
        <f ca="1" t="array" ref="AB44">IFERROR(INDIRECT("$s$"&amp;SMALL(IF(TODAY()&gt;=$E$5:INDIRECT("$E$"&amp;COUNTIF($D$5:$D$201,"&lt;&gt;"&amp;"")+4),IF(TODAY()&lt;=$F$5:INDIRECT("$f$"&amp;COUNTIF($D$5:$D$201,"&lt;&gt;"&amp;"")+4),ROW($E$5:INDIRECT("$e$"&amp;COUNTIF($D$5:$D$201,"&lt;&gt;"&amp;"")+4)))),ROW($A40))),NA())</f>
        <v>#N/A</v>
      </c>
      <c r="AC44" s="59"/>
      <c r="AD44" s="59"/>
      <c r="AE44" s="59"/>
      <c r="AF44" s="59"/>
      <c r="AG44" s="58"/>
      <c r="AH44" s="59" t="e">
        <f ca="1" t="array" ref="AH44">IFERROR(INDIRECT("$p$"&amp;SMALL(IF(TODAY()&lt;$E$5:INDIRECT("$E$"&amp;COUNTIF($D$5:$D$201,"&lt;&gt;"&amp;"")+4),ROW($E$5:INDIRECT("$E$"&amp;COUNTIF($D$5:$D$201,"&lt;&gt;"&amp;"")+4))),ROW($A40))),NA())</f>
        <v>#N/A</v>
      </c>
      <c r="AI44" s="59" t="e">
        <f ca="1" t="array" ref="AI44">IFERROR(INDIRECT("$Q$"&amp;SMALL(IF(TODAY()&lt;$E$5:INDIRECT("$E$"&amp;COUNTIF($D$5:$D$201,"&lt;&gt;"&amp;"")+4),ROW($E$5:INDIRECT("$E$"&amp;COUNTIF($D$5:$D$201,"&lt;&gt;"&amp;"")+4))),ROW($A40))),NA())</f>
        <v>#N/A</v>
      </c>
      <c r="AJ44" s="59" t="e">
        <f ca="1" t="array" ref="AJ44">IFERROR(INDIRECT("$R$"&amp;SMALL(IF(TODAY()&lt;$E$5:INDIRECT("$E$"&amp;COUNTIF($D$5:$D$201,"&lt;&gt;"&amp;"")+4),ROW($E$5:INDIRECT("$E$"&amp;COUNTIF($D$5:$D$201,"&lt;&gt;"&amp;"")+4))),ROW($A40))),NA())</f>
        <v>#N/A</v>
      </c>
      <c r="AK44" s="59" t="e">
        <f ca="1" t="array" ref="AK44">IFERROR(INDIRECT("$s$"&amp;SMALL(IF(TODAY()&lt;$E$5:INDIRECT("$E$"&amp;COUNTIF($D$5:$D$201,"&lt;&gt;"&amp;"")+4),ROW($E$5:INDIRECT("$E$"&amp;COUNTIF($D$5:$D$201,"&lt;&gt;"&amp;"")+4))),ROW($A40))),NA())</f>
        <v>#N/A</v>
      </c>
      <c r="AL44" s="59"/>
      <c r="AM44" s="59"/>
      <c r="AN44" s="59"/>
      <c r="AO44" s="59"/>
      <c r="AP44" s="58"/>
      <c r="AQ44" s="58"/>
      <c r="AR44" s="59" t="b">
        <f ca="1" t="array" ref="AR44">IF(AND($D44&lt;&gt;"",$P$1=1),$D44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40))),NA()),IF($P$1=3,IFERROR(INDIRECT("$d$"&amp;SMALL(IF(TODAY()&lt;$E$5:INDIRECT("$E$"&amp;COUNTIF($D$5:$D$201,"&lt;&gt;"&amp;"")+4),ROW($E$5:INDIRECT("$E$"&amp;COUNTIF($D$5:$D$201,"&lt;&gt;"&amp;"")+4))),ROW($A40))),NA()))))</f>
        <v>0</v>
      </c>
    </row>
    <row r="45" s="1" customFormat="1" customHeight="1" spans="1:44">
      <c r="A45" s="27"/>
      <c r="C45" s="43"/>
      <c r="E45" s="44"/>
      <c r="F45" s="44"/>
      <c r="G45" s="35" t="str">
        <f t="shared" si="13"/>
        <v/>
      </c>
      <c r="H45" s="38"/>
      <c r="I45" s="57" t="str">
        <f ca="1" t="shared" si="14"/>
        <v/>
      </c>
      <c r="J45" s="35" t="str">
        <f ca="1" t="shared" si="15"/>
        <v/>
      </c>
      <c r="L45" s="27"/>
      <c r="M45" s="58" t="e">
        <f t="shared" si="11"/>
        <v>#N/A</v>
      </c>
      <c r="N45" s="58" t="e">
        <f ca="1" t="array" ref="N45">IFERROR(INDIRECT("$e$"&amp;SMALL(IF(TODAY()&gt;=$E$5:INDIRECT("$E$"&amp;COUNTIF($D$5:$D$201,"&lt;&gt;"&amp;"")+4),IF(TODAY()&lt;=$F$5:INDIRECT("$f$"&amp;COUNTIF($D$5:$D$201,"&lt;&gt;"&amp;"")+4),ROW($E$5:INDIRECT("$E$"&amp;COUNTIF($D$5:$D$201,"&lt;&gt;"&amp;"")+4)))),ROW($A41))),NA())</f>
        <v>#N/A</v>
      </c>
      <c r="O45" s="58" t="e">
        <f ca="1" t="array" ref="O45">IFERROR(INDIRECT("$e$"&amp;SMALL(IF(TODAY()&lt;$E$5:INDIRECT("$E$"&amp;COUNTIF($D$5:$D$201,"&lt;&gt;"&amp;"")+4),ROW($E$5:INDIRECT("$E$"&amp;COUNTIF($D$5:$D$201,"&lt;&gt;"&amp;"")+4))),ROW($A41))),NA())</f>
        <v>#N/A</v>
      </c>
      <c r="P45" s="59" t="e">
        <f t="shared" si="12"/>
        <v>#N/A</v>
      </c>
      <c r="Q45" s="59" t="e">
        <f ca="1" t="array" ref="Q45">IF(OR($E45="",$F45="")=TRUE(),NA(),IF(TODAY()&lt;$E45,0,IF(TODAY()&lt;=$F45,NOW()-$E45,$G45-1)))</f>
        <v>#N/A</v>
      </c>
      <c r="R45" s="59" t="e">
        <f t="array" ref="R45">IF(IFERROR($G45-$P45-1,0)&lt;=0,NA(),IFERROR($G45-$P45-1,0))</f>
        <v>#N/A</v>
      </c>
      <c r="S45" s="64" t="e">
        <f ca="1" t="array" ref="S45">IFERROR(IF($G45-$Q45-1&lt;=0,NA(),$G45-$Q45-1),NA())</f>
        <v>#N/A</v>
      </c>
      <c r="T45" s="59"/>
      <c r="U45" s="58"/>
      <c r="V45" s="65"/>
      <c r="W45" s="59"/>
      <c r="X45" s="59"/>
      <c r="Y45" s="65" t="e">
        <f ca="1" t="array" ref="Y45">IFERROR(INDIRECT("$p$"&amp;SMALL(IF(TODAY()&gt;=$E$5:INDIRECT("$E$"&amp;COUNTIF($D$5:$D$201,"&lt;&gt;"&amp;"")+4),IF(TODAY()&lt;=$F$5:INDIRECT("$f$"&amp;COUNTIF($D$5:$D$201,"&lt;&gt;"&amp;"")+4),ROW($E$5:INDIRECT("$E$"&amp;COUNTIF($D$5:$D$201,"&lt;&gt;"&amp;"")+4)))),ROW($A41))),NA())</f>
        <v>#N/A</v>
      </c>
      <c r="Z45" s="59" t="e">
        <f ca="1" t="array" ref="Z45">IFERROR(INDIRECT("$q$"&amp;SMALL(IF(TODAY()&gt;=$E$5:INDIRECT("$E$"&amp;COUNTIF($D$5:$D$201,"&lt;&gt;"&amp;"")+4),IF(TODAY()&lt;=$F$5:INDIRECT("$f$"&amp;COUNTIF($D$5:$D$201,"&lt;&gt;"&amp;"")+4),ROW($E$5:INDIRECT("$e$"&amp;COUNTIF($D$5:$D$201,"&lt;&gt;"&amp;"")+4)))),ROW($A41))),NA())</f>
        <v>#N/A</v>
      </c>
      <c r="AA45" s="59" t="e">
        <f ca="1" t="array" ref="AA45">IFERROR(INDIRECT("$r$"&amp;SMALL(IF(TODAY()&gt;=$E$5:INDIRECT("$E$"&amp;COUNTIF($D$5:$D$201,"&lt;&gt;"&amp;"")+4),IF(TODAY()&lt;=$F$5:INDIRECT("$f$"&amp;COUNTIF($D$5:$D$201,"&lt;&gt;"&amp;"")+4),ROW($E$5:INDIRECT("$e$"&amp;COUNTIF($D$5:$D$201,"&lt;&gt;"&amp;"")+4)))),ROW($A41))),NA())</f>
        <v>#N/A</v>
      </c>
      <c r="AB45" s="59" t="e">
        <f ca="1" t="array" ref="AB45">IFERROR(INDIRECT("$s$"&amp;SMALL(IF(TODAY()&gt;=$E$5:INDIRECT("$E$"&amp;COUNTIF($D$5:$D$201,"&lt;&gt;"&amp;"")+4),IF(TODAY()&lt;=$F$5:INDIRECT("$f$"&amp;COUNTIF($D$5:$D$201,"&lt;&gt;"&amp;"")+4),ROW($E$5:INDIRECT("$e$"&amp;COUNTIF($D$5:$D$201,"&lt;&gt;"&amp;"")+4)))),ROW($A41))),NA())</f>
        <v>#N/A</v>
      </c>
      <c r="AC45" s="59"/>
      <c r="AD45" s="59"/>
      <c r="AE45" s="59"/>
      <c r="AF45" s="59"/>
      <c r="AG45" s="58"/>
      <c r="AH45" s="59" t="e">
        <f ca="1" t="array" ref="AH45">IFERROR(INDIRECT("$p$"&amp;SMALL(IF(TODAY()&lt;$E$5:INDIRECT("$E$"&amp;COUNTIF($D$5:$D$201,"&lt;&gt;"&amp;"")+4),ROW($E$5:INDIRECT("$E$"&amp;COUNTIF($D$5:$D$201,"&lt;&gt;"&amp;"")+4))),ROW($A41))),NA())</f>
        <v>#N/A</v>
      </c>
      <c r="AI45" s="59" t="e">
        <f ca="1" t="array" ref="AI45">IFERROR(INDIRECT("$Q$"&amp;SMALL(IF(TODAY()&lt;$E$5:INDIRECT("$E$"&amp;COUNTIF($D$5:$D$201,"&lt;&gt;"&amp;"")+4),ROW($E$5:INDIRECT("$E$"&amp;COUNTIF($D$5:$D$201,"&lt;&gt;"&amp;"")+4))),ROW($A41))),NA())</f>
        <v>#N/A</v>
      </c>
      <c r="AJ45" s="59" t="e">
        <f ca="1" t="array" ref="AJ45">IFERROR(INDIRECT("$R$"&amp;SMALL(IF(TODAY()&lt;$E$5:INDIRECT("$E$"&amp;COUNTIF($D$5:$D$201,"&lt;&gt;"&amp;"")+4),ROW($E$5:INDIRECT("$E$"&amp;COUNTIF($D$5:$D$201,"&lt;&gt;"&amp;"")+4))),ROW($A41))),NA())</f>
        <v>#N/A</v>
      </c>
      <c r="AK45" s="59" t="e">
        <f ca="1" t="array" ref="AK45">IFERROR(INDIRECT("$s$"&amp;SMALL(IF(TODAY()&lt;$E$5:INDIRECT("$E$"&amp;COUNTIF($D$5:$D$201,"&lt;&gt;"&amp;"")+4),ROW($E$5:INDIRECT("$E$"&amp;COUNTIF($D$5:$D$201,"&lt;&gt;"&amp;"")+4))),ROW($A41))),NA())</f>
        <v>#N/A</v>
      </c>
      <c r="AL45" s="59"/>
      <c r="AM45" s="59"/>
      <c r="AN45" s="59"/>
      <c r="AO45" s="59"/>
      <c r="AP45" s="58"/>
      <c r="AQ45" s="58"/>
      <c r="AR45" s="59" t="b">
        <f ca="1" t="array" ref="AR45">IF(AND($D45&lt;&gt;"",$P$1=1),$D45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41))),NA()),IF($P$1=3,IFERROR(INDIRECT("$d$"&amp;SMALL(IF(TODAY()&lt;$E$5:INDIRECT("$E$"&amp;COUNTIF($D$5:$D$201,"&lt;&gt;"&amp;"")+4),ROW($E$5:INDIRECT("$E$"&amp;COUNTIF($D$5:$D$201,"&lt;&gt;"&amp;"")+4))),ROW($A41))),NA()))))</f>
        <v>0</v>
      </c>
    </row>
    <row r="46" s="1" customFormat="1" customHeight="1" spans="1:44">
      <c r="A46" s="27"/>
      <c r="C46" s="43"/>
      <c r="E46" s="44"/>
      <c r="F46" s="44"/>
      <c r="G46" s="35" t="str">
        <f t="shared" si="13"/>
        <v/>
      </c>
      <c r="H46" s="38"/>
      <c r="I46" s="57" t="str">
        <f ca="1" t="shared" si="14"/>
        <v/>
      </c>
      <c r="J46" s="35" t="str">
        <f ca="1" t="shared" si="15"/>
        <v/>
      </c>
      <c r="L46" s="27"/>
      <c r="M46" s="58" t="e">
        <f t="shared" si="11"/>
        <v>#N/A</v>
      </c>
      <c r="N46" s="58" t="e">
        <f ca="1" t="array" ref="N46">IFERROR(INDIRECT("$e$"&amp;SMALL(IF(TODAY()&gt;=$E$5:INDIRECT("$E$"&amp;COUNTIF($D$5:$D$201,"&lt;&gt;"&amp;"")+4),IF(TODAY()&lt;=$F$5:INDIRECT("$f$"&amp;COUNTIF($D$5:$D$201,"&lt;&gt;"&amp;"")+4),ROW($E$5:INDIRECT("$E$"&amp;COUNTIF($D$5:$D$201,"&lt;&gt;"&amp;"")+4)))),ROW($A42))),NA())</f>
        <v>#N/A</v>
      </c>
      <c r="O46" s="58" t="e">
        <f ca="1" t="array" ref="O46">IFERROR(INDIRECT("$e$"&amp;SMALL(IF(TODAY()&lt;$E$5:INDIRECT("$E$"&amp;COUNTIF($D$5:$D$201,"&lt;&gt;"&amp;"")+4),ROW($E$5:INDIRECT("$E$"&amp;COUNTIF($D$5:$D$201,"&lt;&gt;"&amp;"")+4))),ROW($A42))),NA())</f>
        <v>#N/A</v>
      </c>
      <c r="P46" s="59" t="e">
        <f t="shared" si="12"/>
        <v>#N/A</v>
      </c>
      <c r="Q46" s="59" t="e">
        <f ca="1" t="array" ref="Q46">IF(OR($E46="",$F46="")=TRUE(),NA(),IF(TODAY()&lt;$E46,0,IF(TODAY()&lt;=$F46,NOW()-$E46,$G46-1)))</f>
        <v>#N/A</v>
      </c>
      <c r="R46" s="59" t="e">
        <f t="array" ref="R46">IF(IFERROR($G46-$P46-1,0)&lt;=0,NA(),IFERROR($G46-$P46-1,0))</f>
        <v>#N/A</v>
      </c>
      <c r="S46" s="64" t="e">
        <f ca="1" t="array" ref="S46">IFERROR(IF($G46-$Q46-1&lt;=0,NA(),$G46-$Q46-1),NA())</f>
        <v>#N/A</v>
      </c>
      <c r="T46" s="59"/>
      <c r="U46" s="58"/>
      <c r="V46" s="65"/>
      <c r="W46" s="59"/>
      <c r="X46" s="59"/>
      <c r="Y46" s="65" t="e">
        <f ca="1" t="array" ref="Y46">IFERROR(INDIRECT("$p$"&amp;SMALL(IF(TODAY()&gt;=$E$5:INDIRECT("$E$"&amp;COUNTIF($D$5:$D$201,"&lt;&gt;"&amp;"")+4),IF(TODAY()&lt;=$F$5:INDIRECT("$f$"&amp;COUNTIF($D$5:$D$201,"&lt;&gt;"&amp;"")+4),ROW($E$5:INDIRECT("$E$"&amp;COUNTIF($D$5:$D$201,"&lt;&gt;"&amp;"")+4)))),ROW($A42))),NA())</f>
        <v>#N/A</v>
      </c>
      <c r="Z46" s="59" t="e">
        <f ca="1" t="array" ref="Z46">IFERROR(INDIRECT("$q$"&amp;SMALL(IF(TODAY()&gt;=$E$5:INDIRECT("$E$"&amp;COUNTIF($D$5:$D$201,"&lt;&gt;"&amp;"")+4),IF(TODAY()&lt;=$F$5:INDIRECT("$f$"&amp;COUNTIF($D$5:$D$201,"&lt;&gt;"&amp;"")+4),ROW($E$5:INDIRECT("$e$"&amp;COUNTIF($D$5:$D$201,"&lt;&gt;"&amp;"")+4)))),ROW($A42))),NA())</f>
        <v>#N/A</v>
      </c>
      <c r="AA46" s="59" t="e">
        <f ca="1" t="array" ref="AA46">IFERROR(INDIRECT("$r$"&amp;SMALL(IF(TODAY()&gt;=$E$5:INDIRECT("$E$"&amp;COUNTIF($D$5:$D$201,"&lt;&gt;"&amp;"")+4),IF(TODAY()&lt;=$F$5:INDIRECT("$f$"&amp;COUNTIF($D$5:$D$201,"&lt;&gt;"&amp;"")+4),ROW($E$5:INDIRECT("$e$"&amp;COUNTIF($D$5:$D$201,"&lt;&gt;"&amp;"")+4)))),ROW($A42))),NA())</f>
        <v>#N/A</v>
      </c>
      <c r="AB46" s="59" t="e">
        <f ca="1" t="array" ref="AB46">IFERROR(INDIRECT("$s$"&amp;SMALL(IF(TODAY()&gt;=$E$5:INDIRECT("$E$"&amp;COUNTIF($D$5:$D$201,"&lt;&gt;"&amp;"")+4),IF(TODAY()&lt;=$F$5:INDIRECT("$f$"&amp;COUNTIF($D$5:$D$201,"&lt;&gt;"&amp;"")+4),ROW($E$5:INDIRECT("$e$"&amp;COUNTIF($D$5:$D$201,"&lt;&gt;"&amp;"")+4)))),ROW($A42))),NA())</f>
        <v>#N/A</v>
      </c>
      <c r="AC46" s="59"/>
      <c r="AD46" s="59"/>
      <c r="AE46" s="59"/>
      <c r="AF46" s="59"/>
      <c r="AG46" s="58"/>
      <c r="AH46" s="59" t="e">
        <f ca="1" t="array" ref="AH46">IFERROR(INDIRECT("$p$"&amp;SMALL(IF(TODAY()&lt;$E$5:INDIRECT("$E$"&amp;COUNTIF($D$5:$D$201,"&lt;&gt;"&amp;"")+4),ROW($E$5:INDIRECT("$E$"&amp;COUNTIF($D$5:$D$201,"&lt;&gt;"&amp;"")+4))),ROW($A42))),NA())</f>
        <v>#N/A</v>
      </c>
      <c r="AI46" s="59" t="e">
        <f ca="1" t="array" ref="AI46">IFERROR(INDIRECT("$Q$"&amp;SMALL(IF(TODAY()&lt;$E$5:INDIRECT("$E$"&amp;COUNTIF($D$5:$D$201,"&lt;&gt;"&amp;"")+4),ROW($E$5:INDIRECT("$E$"&amp;COUNTIF($D$5:$D$201,"&lt;&gt;"&amp;"")+4))),ROW($A42))),NA())</f>
        <v>#N/A</v>
      </c>
      <c r="AJ46" s="59" t="e">
        <f ca="1" t="array" ref="AJ46">IFERROR(INDIRECT("$R$"&amp;SMALL(IF(TODAY()&lt;$E$5:INDIRECT("$E$"&amp;COUNTIF($D$5:$D$201,"&lt;&gt;"&amp;"")+4),ROW($E$5:INDIRECT("$E$"&amp;COUNTIF($D$5:$D$201,"&lt;&gt;"&amp;"")+4))),ROW($A42))),NA())</f>
        <v>#N/A</v>
      </c>
      <c r="AK46" s="59" t="e">
        <f ca="1" t="array" ref="AK46">IFERROR(INDIRECT("$s$"&amp;SMALL(IF(TODAY()&lt;$E$5:INDIRECT("$E$"&amp;COUNTIF($D$5:$D$201,"&lt;&gt;"&amp;"")+4),ROW($E$5:INDIRECT("$E$"&amp;COUNTIF($D$5:$D$201,"&lt;&gt;"&amp;"")+4))),ROW($A42))),NA())</f>
        <v>#N/A</v>
      </c>
      <c r="AL46" s="59"/>
      <c r="AM46" s="59"/>
      <c r="AN46" s="59"/>
      <c r="AO46" s="59"/>
      <c r="AP46" s="58"/>
      <c r="AQ46" s="58"/>
      <c r="AR46" s="59" t="b">
        <f ca="1" t="array" ref="AR46">IF(AND($D46&lt;&gt;"",$P$1=1),$D46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42))),NA()),IF($P$1=3,IFERROR(INDIRECT("$d$"&amp;SMALL(IF(TODAY()&lt;$E$5:INDIRECT("$E$"&amp;COUNTIF($D$5:$D$201,"&lt;&gt;"&amp;"")+4),ROW($E$5:INDIRECT("$E$"&amp;COUNTIF($D$5:$D$201,"&lt;&gt;"&amp;"")+4))),ROW($A42))),NA()))))</f>
        <v>0</v>
      </c>
    </row>
    <row r="47" s="1" customFormat="1" customHeight="1" spans="1:44">
      <c r="A47" s="27"/>
      <c r="C47" s="43"/>
      <c r="E47" s="44"/>
      <c r="F47" s="44"/>
      <c r="G47" s="35" t="str">
        <f t="shared" si="13"/>
        <v/>
      </c>
      <c r="H47" s="38"/>
      <c r="I47" s="57" t="str">
        <f ca="1" t="shared" si="14"/>
        <v/>
      </c>
      <c r="J47" s="35" t="str">
        <f ca="1" t="shared" si="15"/>
        <v/>
      </c>
      <c r="L47" s="27"/>
      <c r="M47" s="58" t="e">
        <f t="shared" si="11"/>
        <v>#N/A</v>
      </c>
      <c r="N47" s="58" t="e">
        <f ca="1" t="array" ref="N47">IFERROR(INDIRECT("$e$"&amp;SMALL(IF(TODAY()&gt;=$E$5:INDIRECT("$E$"&amp;COUNTIF($D$5:$D$201,"&lt;&gt;"&amp;"")+4),IF(TODAY()&lt;=$F$5:INDIRECT("$f$"&amp;COUNTIF($D$5:$D$201,"&lt;&gt;"&amp;"")+4),ROW($E$5:INDIRECT("$E$"&amp;COUNTIF($D$5:$D$201,"&lt;&gt;"&amp;"")+4)))),ROW($A43))),NA())</f>
        <v>#N/A</v>
      </c>
      <c r="O47" s="58" t="e">
        <f ca="1" t="array" ref="O47">IFERROR(INDIRECT("$e$"&amp;SMALL(IF(TODAY()&lt;$E$5:INDIRECT("$E$"&amp;COUNTIF($D$5:$D$201,"&lt;&gt;"&amp;"")+4),ROW($E$5:INDIRECT("$E$"&amp;COUNTIF($D$5:$D$201,"&lt;&gt;"&amp;"")+4))),ROW($A43))),NA())</f>
        <v>#N/A</v>
      </c>
      <c r="P47" s="59" t="e">
        <f t="shared" si="12"/>
        <v>#N/A</v>
      </c>
      <c r="Q47" s="59" t="e">
        <f ca="1" t="array" ref="Q47">IF(OR($E47="",$F47="")=TRUE(),NA(),IF(TODAY()&lt;$E47,0,IF(TODAY()&lt;=$F47,NOW()-$E47,$G47-1)))</f>
        <v>#N/A</v>
      </c>
      <c r="R47" s="59" t="e">
        <f t="array" ref="R47">IF(IFERROR($G47-$P47-1,0)&lt;=0,NA(),IFERROR($G47-$P47-1,0))</f>
        <v>#N/A</v>
      </c>
      <c r="S47" s="64" t="e">
        <f ca="1" t="array" ref="S47">IFERROR(IF($G47-$Q47-1&lt;=0,NA(),$G47-$Q47-1),NA())</f>
        <v>#N/A</v>
      </c>
      <c r="T47" s="59"/>
      <c r="U47" s="58"/>
      <c r="V47" s="65"/>
      <c r="W47" s="59"/>
      <c r="X47" s="59"/>
      <c r="Y47" s="65" t="e">
        <f ca="1" t="array" ref="Y47">IFERROR(INDIRECT("$p$"&amp;SMALL(IF(TODAY()&gt;=$E$5:INDIRECT("$E$"&amp;COUNTIF($D$5:$D$201,"&lt;&gt;"&amp;"")+4),IF(TODAY()&lt;=$F$5:INDIRECT("$f$"&amp;COUNTIF($D$5:$D$201,"&lt;&gt;"&amp;"")+4),ROW($E$5:INDIRECT("$E$"&amp;COUNTIF($D$5:$D$201,"&lt;&gt;"&amp;"")+4)))),ROW($A43))),NA())</f>
        <v>#N/A</v>
      </c>
      <c r="Z47" s="59" t="e">
        <f ca="1" t="array" ref="Z47">IFERROR(INDIRECT("$q$"&amp;SMALL(IF(TODAY()&gt;=$E$5:INDIRECT("$E$"&amp;COUNTIF($D$5:$D$201,"&lt;&gt;"&amp;"")+4),IF(TODAY()&lt;=$F$5:INDIRECT("$f$"&amp;COUNTIF($D$5:$D$201,"&lt;&gt;"&amp;"")+4),ROW($E$5:INDIRECT("$e$"&amp;COUNTIF($D$5:$D$201,"&lt;&gt;"&amp;"")+4)))),ROW($A43))),NA())</f>
        <v>#N/A</v>
      </c>
      <c r="AA47" s="59" t="e">
        <f ca="1" t="array" ref="AA47">IFERROR(INDIRECT("$r$"&amp;SMALL(IF(TODAY()&gt;=$E$5:INDIRECT("$E$"&amp;COUNTIF($D$5:$D$201,"&lt;&gt;"&amp;"")+4),IF(TODAY()&lt;=$F$5:INDIRECT("$f$"&amp;COUNTIF($D$5:$D$201,"&lt;&gt;"&amp;"")+4),ROW($E$5:INDIRECT("$e$"&amp;COUNTIF($D$5:$D$201,"&lt;&gt;"&amp;"")+4)))),ROW($A43))),NA())</f>
        <v>#N/A</v>
      </c>
      <c r="AB47" s="59" t="e">
        <f ca="1" t="array" ref="AB47">IFERROR(INDIRECT("$s$"&amp;SMALL(IF(TODAY()&gt;=$E$5:INDIRECT("$E$"&amp;COUNTIF($D$5:$D$201,"&lt;&gt;"&amp;"")+4),IF(TODAY()&lt;=$F$5:INDIRECT("$f$"&amp;COUNTIF($D$5:$D$201,"&lt;&gt;"&amp;"")+4),ROW($E$5:INDIRECT("$e$"&amp;COUNTIF($D$5:$D$201,"&lt;&gt;"&amp;"")+4)))),ROW($A43))),NA())</f>
        <v>#N/A</v>
      </c>
      <c r="AC47" s="59"/>
      <c r="AD47" s="59"/>
      <c r="AE47" s="59"/>
      <c r="AF47" s="59"/>
      <c r="AG47" s="58"/>
      <c r="AH47" s="59" t="e">
        <f ca="1" t="array" ref="AH47">IFERROR(INDIRECT("$p$"&amp;SMALL(IF(TODAY()&lt;$E$5:INDIRECT("$E$"&amp;COUNTIF($D$5:$D$201,"&lt;&gt;"&amp;"")+4),ROW($E$5:INDIRECT("$E$"&amp;COUNTIF($D$5:$D$201,"&lt;&gt;"&amp;"")+4))),ROW($A43))),NA())</f>
        <v>#N/A</v>
      </c>
      <c r="AI47" s="59" t="e">
        <f ca="1" t="array" ref="AI47">IFERROR(INDIRECT("$Q$"&amp;SMALL(IF(TODAY()&lt;$E$5:INDIRECT("$E$"&amp;COUNTIF($D$5:$D$201,"&lt;&gt;"&amp;"")+4),ROW($E$5:INDIRECT("$E$"&amp;COUNTIF($D$5:$D$201,"&lt;&gt;"&amp;"")+4))),ROW($A43))),NA())</f>
        <v>#N/A</v>
      </c>
      <c r="AJ47" s="59" t="e">
        <f ca="1" t="array" ref="AJ47">IFERROR(INDIRECT("$R$"&amp;SMALL(IF(TODAY()&lt;$E$5:INDIRECT("$E$"&amp;COUNTIF($D$5:$D$201,"&lt;&gt;"&amp;"")+4),ROW($E$5:INDIRECT("$E$"&amp;COUNTIF($D$5:$D$201,"&lt;&gt;"&amp;"")+4))),ROW($A43))),NA())</f>
        <v>#N/A</v>
      </c>
      <c r="AK47" s="59" t="e">
        <f ca="1" t="array" ref="AK47">IFERROR(INDIRECT("$s$"&amp;SMALL(IF(TODAY()&lt;$E$5:INDIRECT("$E$"&amp;COUNTIF($D$5:$D$201,"&lt;&gt;"&amp;"")+4),ROW($E$5:INDIRECT("$E$"&amp;COUNTIF($D$5:$D$201,"&lt;&gt;"&amp;"")+4))),ROW($A43))),NA())</f>
        <v>#N/A</v>
      </c>
      <c r="AL47" s="59"/>
      <c r="AM47" s="59"/>
      <c r="AN47" s="59"/>
      <c r="AO47" s="59"/>
      <c r="AP47" s="58"/>
      <c r="AQ47" s="58"/>
      <c r="AR47" s="59" t="b">
        <f ca="1" t="array" ref="AR47">IF(AND($D47&lt;&gt;"",$P$1=1),$D47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43))),NA()),IF($P$1=3,IFERROR(INDIRECT("$d$"&amp;SMALL(IF(TODAY()&lt;$E$5:INDIRECT("$E$"&amp;COUNTIF($D$5:$D$201,"&lt;&gt;"&amp;"")+4),ROW($E$5:INDIRECT("$E$"&amp;COUNTIF($D$5:$D$201,"&lt;&gt;"&amp;"")+4))),ROW($A43))),NA()))))</f>
        <v>0</v>
      </c>
    </row>
    <row r="48" s="1" customFormat="1" customHeight="1" spans="1:44">
      <c r="A48" s="27"/>
      <c r="C48" s="43"/>
      <c r="E48" s="44"/>
      <c r="F48" s="44"/>
      <c r="G48" s="35" t="str">
        <f t="shared" si="13"/>
        <v/>
      </c>
      <c r="H48" s="38"/>
      <c r="I48" s="57" t="str">
        <f ca="1" t="shared" si="14"/>
        <v/>
      </c>
      <c r="J48" s="35" t="str">
        <f ca="1" t="shared" si="15"/>
        <v/>
      </c>
      <c r="L48" s="27"/>
      <c r="M48" s="58" t="e">
        <f t="shared" si="11"/>
        <v>#N/A</v>
      </c>
      <c r="N48" s="58" t="e">
        <f ca="1" t="array" ref="N48">IFERROR(INDIRECT("$e$"&amp;SMALL(IF(TODAY()&gt;=$E$5:INDIRECT("$E$"&amp;COUNTIF($D$5:$D$201,"&lt;&gt;"&amp;"")+4),IF(TODAY()&lt;=$F$5:INDIRECT("$f$"&amp;COUNTIF($D$5:$D$201,"&lt;&gt;"&amp;"")+4),ROW($E$5:INDIRECT("$E$"&amp;COUNTIF($D$5:$D$201,"&lt;&gt;"&amp;"")+4)))),ROW($A44))),NA())</f>
        <v>#N/A</v>
      </c>
      <c r="O48" s="58" t="e">
        <f ca="1" t="array" ref="O48">IFERROR(INDIRECT("$e$"&amp;SMALL(IF(TODAY()&lt;$E$5:INDIRECT("$E$"&amp;COUNTIF($D$5:$D$201,"&lt;&gt;"&amp;"")+4),ROW($E$5:INDIRECT("$E$"&amp;COUNTIF($D$5:$D$201,"&lt;&gt;"&amp;"")+4))),ROW($A44))),NA())</f>
        <v>#N/A</v>
      </c>
      <c r="P48" s="59" t="e">
        <f t="shared" si="12"/>
        <v>#N/A</v>
      </c>
      <c r="Q48" s="59" t="e">
        <f ca="1" t="array" ref="Q48">IF(OR($E48="",$F48="")=TRUE(),NA(),IF(TODAY()&lt;$E48,0,IF(TODAY()&lt;=$F48,NOW()-$E48,$G48-1)))</f>
        <v>#N/A</v>
      </c>
      <c r="R48" s="59" t="e">
        <f t="array" ref="R48">IF(IFERROR($G48-$P48-1,0)&lt;=0,NA(),IFERROR($G48-$P48-1,0))</f>
        <v>#N/A</v>
      </c>
      <c r="S48" s="64" t="e">
        <f ca="1" t="array" ref="S48">IFERROR(IF($G48-$Q48-1&lt;=0,NA(),$G48-$Q48-1),NA())</f>
        <v>#N/A</v>
      </c>
      <c r="T48" s="59"/>
      <c r="U48" s="58"/>
      <c r="V48" s="65"/>
      <c r="W48" s="59"/>
      <c r="X48" s="59"/>
      <c r="Y48" s="65" t="e">
        <f ca="1" t="array" ref="Y48">IFERROR(INDIRECT("$p$"&amp;SMALL(IF(TODAY()&gt;=$E$5:INDIRECT("$E$"&amp;COUNTIF($D$5:$D$201,"&lt;&gt;"&amp;"")+4),IF(TODAY()&lt;=$F$5:INDIRECT("$f$"&amp;COUNTIF($D$5:$D$201,"&lt;&gt;"&amp;"")+4),ROW($E$5:INDIRECT("$E$"&amp;COUNTIF($D$5:$D$201,"&lt;&gt;"&amp;"")+4)))),ROW($A44))),NA())</f>
        <v>#N/A</v>
      </c>
      <c r="Z48" s="59" t="e">
        <f ca="1" t="array" ref="Z48">IFERROR(INDIRECT("$q$"&amp;SMALL(IF(TODAY()&gt;=$E$5:INDIRECT("$E$"&amp;COUNTIF($D$5:$D$201,"&lt;&gt;"&amp;"")+4),IF(TODAY()&lt;=$F$5:INDIRECT("$f$"&amp;COUNTIF($D$5:$D$201,"&lt;&gt;"&amp;"")+4),ROW($E$5:INDIRECT("$e$"&amp;COUNTIF($D$5:$D$201,"&lt;&gt;"&amp;"")+4)))),ROW($A44))),NA())</f>
        <v>#N/A</v>
      </c>
      <c r="AA48" s="59" t="e">
        <f ca="1" t="array" ref="AA48">IFERROR(INDIRECT("$r$"&amp;SMALL(IF(TODAY()&gt;=$E$5:INDIRECT("$E$"&amp;COUNTIF($D$5:$D$201,"&lt;&gt;"&amp;"")+4),IF(TODAY()&lt;=$F$5:INDIRECT("$f$"&amp;COUNTIF($D$5:$D$201,"&lt;&gt;"&amp;"")+4),ROW($E$5:INDIRECT("$e$"&amp;COUNTIF($D$5:$D$201,"&lt;&gt;"&amp;"")+4)))),ROW($A44))),NA())</f>
        <v>#N/A</v>
      </c>
      <c r="AB48" s="59" t="e">
        <f ca="1" t="array" ref="AB48">IFERROR(INDIRECT("$s$"&amp;SMALL(IF(TODAY()&gt;=$E$5:INDIRECT("$E$"&amp;COUNTIF($D$5:$D$201,"&lt;&gt;"&amp;"")+4),IF(TODAY()&lt;=$F$5:INDIRECT("$f$"&amp;COUNTIF($D$5:$D$201,"&lt;&gt;"&amp;"")+4),ROW($E$5:INDIRECT("$e$"&amp;COUNTIF($D$5:$D$201,"&lt;&gt;"&amp;"")+4)))),ROW($A44))),NA())</f>
        <v>#N/A</v>
      </c>
      <c r="AC48" s="59"/>
      <c r="AD48" s="59"/>
      <c r="AE48" s="59"/>
      <c r="AF48" s="59"/>
      <c r="AG48" s="58"/>
      <c r="AH48" s="59" t="e">
        <f ca="1" t="array" ref="AH48">IFERROR(INDIRECT("$p$"&amp;SMALL(IF(TODAY()&lt;$E$5:INDIRECT("$E$"&amp;COUNTIF($D$5:$D$201,"&lt;&gt;"&amp;"")+4),ROW($E$5:INDIRECT("$E$"&amp;COUNTIF($D$5:$D$201,"&lt;&gt;"&amp;"")+4))),ROW($A44))),NA())</f>
        <v>#N/A</v>
      </c>
      <c r="AI48" s="59" t="e">
        <f ca="1" t="array" ref="AI48">IFERROR(INDIRECT("$Q$"&amp;SMALL(IF(TODAY()&lt;$E$5:INDIRECT("$E$"&amp;COUNTIF($D$5:$D$201,"&lt;&gt;"&amp;"")+4),ROW($E$5:INDIRECT("$E$"&amp;COUNTIF($D$5:$D$201,"&lt;&gt;"&amp;"")+4))),ROW($A44))),NA())</f>
        <v>#N/A</v>
      </c>
      <c r="AJ48" s="59" t="e">
        <f ca="1" t="array" ref="AJ48">IFERROR(INDIRECT("$R$"&amp;SMALL(IF(TODAY()&lt;$E$5:INDIRECT("$E$"&amp;COUNTIF($D$5:$D$201,"&lt;&gt;"&amp;"")+4),ROW($E$5:INDIRECT("$E$"&amp;COUNTIF($D$5:$D$201,"&lt;&gt;"&amp;"")+4))),ROW($A44))),NA())</f>
        <v>#N/A</v>
      </c>
      <c r="AK48" s="59" t="e">
        <f ca="1" t="array" ref="AK48">IFERROR(INDIRECT("$s$"&amp;SMALL(IF(TODAY()&lt;$E$5:INDIRECT("$E$"&amp;COUNTIF($D$5:$D$201,"&lt;&gt;"&amp;"")+4),ROW($E$5:INDIRECT("$E$"&amp;COUNTIF($D$5:$D$201,"&lt;&gt;"&amp;"")+4))),ROW($A44))),NA())</f>
        <v>#N/A</v>
      </c>
      <c r="AL48" s="59"/>
      <c r="AM48" s="59"/>
      <c r="AN48" s="59"/>
      <c r="AO48" s="59"/>
      <c r="AP48" s="58"/>
      <c r="AQ48" s="58"/>
      <c r="AR48" s="59" t="b">
        <f ca="1" t="array" ref="AR48">IF(AND($D48&lt;&gt;"",$P$1=1),$D48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44))),NA()),IF($P$1=3,IFERROR(INDIRECT("$d$"&amp;SMALL(IF(TODAY()&lt;$E$5:INDIRECT("$E$"&amp;COUNTIF($D$5:$D$201,"&lt;&gt;"&amp;"")+4),ROW($E$5:INDIRECT("$E$"&amp;COUNTIF($D$5:$D$201,"&lt;&gt;"&amp;"")+4))),ROW($A44))),NA()))))</f>
        <v>0</v>
      </c>
    </row>
    <row r="49" s="1" customFormat="1" customHeight="1" spans="1:44">
      <c r="A49" s="27"/>
      <c r="C49" s="43"/>
      <c r="E49" s="44"/>
      <c r="F49" s="44"/>
      <c r="G49" s="35" t="str">
        <f t="shared" si="13"/>
        <v/>
      </c>
      <c r="H49" s="38"/>
      <c r="I49" s="57" t="str">
        <f ca="1" t="shared" si="14"/>
        <v/>
      </c>
      <c r="J49" s="35" t="str">
        <f ca="1" t="shared" si="15"/>
        <v/>
      </c>
      <c r="L49" s="27"/>
      <c r="M49" s="58" t="e">
        <f t="shared" si="11"/>
        <v>#N/A</v>
      </c>
      <c r="N49" s="58" t="e">
        <f ca="1" t="array" ref="N49">IFERROR(INDIRECT("$e$"&amp;SMALL(IF(TODAY()&gt;=$E$5:INDIRECT("$E$"&amp;COUNTIF($D$5:$D$201,"&lt;&gt;"&amp;"")+4),IF(TODAY()&lt;=$F$5:INDIRECT("$f$"&amp;COUNTIF($D$5:$D$201,"&lt;&gt;"&amp;"")+4),ROW($E$5:INDIRECT("$E$"&amp;COUNTIF($D$5:$D$201,"&lt;&gt;"&amp;"")+4)))),ROW($A45))),NA())</f>
        <v>#N/A</v>
      </c>
      <c r="O49" s="58" t="e">
        <f ca="1" t="array" ref="O49">IFERROR(INDIRECT("$e$"&amp;SMALL(IF(TODAY()&lt;$E$5:INDIRECT("$E$"&amp;COUNTIF($D$5:$D$201,"&lt;&gt;"&amp;"")+4),ROW($E$5:INDIRECT("$E$"&amp;COUNTIF($D$5:$D$201,"&lt;&gt;"&amp;"")+4))),ROW($A45))),NA())</f>
        <v>#N/A</v>
      </c>
      <c r="P49" s="59" t="e">
        <f t="shared" si="12"/>
        <v>#N/A</v>
      </c>
      <c r="Q49" s="59" t="e">
        <f ca="1" t="array" ref="Q49">IF(OR($E49="",$F49="")=TRUE(),NA(),IF(TODAY()&lt;$E49,0,IF(TODAY()&lt;=$F49,NOW()-$E49,$G49-1)))</f>
        <v>#N/A</v>
      </c>
      <c r="R49" s="59" t="e">
        <f t="array" ref="R49">IF(IFERROR($G49-$P49-1,0)&lt;=0,NA(),IFERROR($G49-$P49-1,0))</f>
        <v>#N/A</v>
      </c>
      <c r="S49" s="64" t="e">
        <f ca="1" t="array" ref="S49">IFERROR(IF($G49-$Q49-1&lt;=0,NA(),$G49-$Q49-1),NA())</f>
        <v>#N/A</v>
      </c>
      <c r="T49" s="59"/>
      <c r="U49" s="58"/>
      <c r="V49" s="65"/>
      <c r="W49" s="59"/>
      <c r="X49" s="59"/>
      <c r="Y49" s="65" t="e">
        <f ca="1" t="array" ref="Y49">IFERROR(INDIRECT("$p$"&amp;SMALL(IF(TODAY()&gt;=$E$5:INDIRECT("$E$"&amp;COUNTIF($D$5:$D$201,"&lt;&gt;"&amp;"")+4),IF(TODAY()&lt;=$F$5:INDIRECT("$f$"&amp;COUNTIF($D$5:$D$201,"&lt;&gt;"&amp;"")+4),ROW($E$5:INDIRECT("$E$"&amp;COUNTIF($D$5:$D$201,"&lt;&gt;"&amp;"")+4)))),ROW($A45))),NA())</f>
        <v>#N/A</v>
      </c>
      <c r="Z49" s="59" t="e">
        <f ca="1" t="array" ref="Z49">IFERROR(INDIRECT("$q$"&amp;SMALL(IF(TODAY()&gt;=$E$5:INDIRECT("$E$"&amp;COUNTIF($D$5:$D$201,"&lt;&gt;"&amp;"")+4),IF(TODAY()&lt;=$F$5:INDIRECT("$f$"&amp;COUNTIF($D$5:$D$201,"&lt;&gt;"&amp;"")+4),ROW($E$5:INDIRECT("$e$"&amp;COUNTIF($D$5:$D$201,"&lt;&gt;"&amp;"")+4)))),ROW($A45))),NA())</f>
        <v>#N/A</v>
      </c>
      <c r="AA49" s="59" t="e">
        <f ca="1" t="array" ref="AA49">IFERROR(INDIRECT("$r$"&amp;SMALL(IF(TODAY()&gt;=$E$5:INDIRECT("$E$"&amp;COUNTIF($D$5:$D$201,"&lt;&gt;"&amp;"")+4),IF(TODAY()&lt;=$F$5:INDIRECT("$f$"&amp;COUNTIF($D$5:$D$201,"&lt;&gt;"&amp;"")+4),ROW($E$5:INDIRECT("$e$"&amp;COUNTIF($D$5:$D$201,"&lt;&gt;"&amp;"")+4)))),ROW($A45))),NA())</f>
        <v>#N/A</v>
      </c>
      <c r="AB49" s="59" t="e">
        <f ca="1" t="array" ref="AB49">IFERROR(INDIRECT("$s$"&amp;SMALL(IF(TODAY()&gt;=$E$5:INDIRECT("$E$"&amp;COUNTIF($D$5:$D$201,"&lt;&gt;"&amp;"")+4),IF(TODAY()&lt;=$F$5:INDIRECT("$f$"&amp;COUNTIF($D$5:$D$201,"&lt;&gt;"&amp;"")+4),ROW($E$5:INDIRECT("$e$"&amp;COUNTIF($D$5:$D$201,"&lt;&gt;"&amp;"")+4)))),ROW($A45))),NA())</f>
        <v>#N/A</v>
      </c>
      <c r="AC49" s="59"/>
      <c r="AD49" s="59"/>
      <c r="AE49" s="59"/>
      <c r="AF49" s="59"/>
      <c r="AG49" s="58"/>
      <c r="AH49" s="59" t="e">
        <f ca="1" t="array" ref="AH49">IFERROR(INDIRECT("$p$"&amp;SMALL(IF(TODAY()&lt;$E$5:INDIRECT("$E$"&amp;COUNTIF($D$5:$D$201,"&lt;&gt;"&amp;"")+4),ROW($E$5:INDIRECT("$E$"&amp;COUNTIF($D$5:$D$201,"&lt;&gt;"&amp;"")+4))),ROW($A45))),NA())</f>
        <v>#N/A</v>
      </c>
      <c r="AI49" s="59" t="e">
        <f ca="1" t="array" ref="AI49">IFERROR(INDIRECT("$Q$"&amp;SMALL(IF(TODAY()&lt;$E$5:INDIRECT("$E$"&amp;COUNTIF($D$5:$D$201,"&lt;&gt;"&amp;"")+4),ROW($E$5:INDIRECT("$E$"&amp;COUNTIF($D$5:$D$201,"&lt;&gt;"&amp;"")+4))),ROW($A45))),NA())</f>
        <v>#N/A</v>
      </c>
      <c r="AJ49" s="59" t="e">
        <f ca="1" t="array" ref="AJ49">IFERROR(INDIRECT("$R$"&amp;SMALL(IF(TODAY()&lt;$E$5:INDIRECT("$E$"&amp;COUNTIF($D$5:$D$201,"&lt;&gt;"&amp;"")+4),ROW($E$5:INDIRECT("$E$"&amp;COUNTIF($D$5:$D$201,"&lt;&gt;"&amp;"")+4))),ROW($A45))),NA())</f>
        <v>#N/A</v>
      </c>
      <c r="AK49" s="59" t="e">
        <f ca="1" t="array" ref="AK49">IFERROR(INDIRECT("$s$"&amp;SMALL(IF(TODAY()&lt;$E$5:INDIRECT("$E$"&amp;COUNTIF($D$5:$D$201,"&lt;&gt;"&amp;"")+4),ROW($E$5:INDIRECT("$E$"&amp;COUNTIF($D$5:$D$201,"&lt;&gt;"&amp;"")+4))),ROW($A45))),NA())</f>
        <v>#N/A</v>
      </c>
      <c r="AL49" s="59"/>
      <c r="AM49" s="59"/>
      <c r="AN49" s="59"/>
      <c r="AO49" s="59"/>
      <c r="AP49" s="58"/>
      <c r="AQ49" s="58"/>
      <c r="AR49" s="59" t="b">
        <f ca="1" t="array" ref="AR49">IF(AND($D49&lt;&gt;"",$P$1=1),$D49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45))),NA()),IF($P$1=3,IFERROR(INDIRECT("$d$"&amp;SMALL(IF(TODAY()&lt;$E$5:INDIRECT("$E$"&amp;COUNTIF($D$5:$D$201,"&lt;&gt;"&amp;"")+4),ROW($E$5:INDIRECT("$E$"&amp;COUNTIF($D$5:$D$201,"&lt;&gt;"&amp;"")+4))),ROW($A45))),NA()))))</f>
        <v>0</v>
      </c>
    </row>
    <row r="50" s="1" customFormat="1" customHeight="1" spans="1:44">
      <c r="A50" s="27"/>
      <c r="C50" s="43"/>
      <c r="E50" s="44"/>
      <c r="F50" s="44"/>
      <c r="G50" s="35" t="str">
        <f t="shared" si="13"/>
        <v/>
      </c>
      <c r="H50" s="38"/>
      <c r="I50" s="57" t="str">
        <f ca="1" t="shared" si="14"/>
        <v/>
      </c>
      <c r="J50" s="35" t="str">
        <f ca="1" t="shared" si="15"/>
        <v/>
      </c>
      <c r="L50" s="27"/>
      <c r="M50" s="58" t="e">
        <f t="shared" si="11"/>
        <v>#N/A</v>
      </c>
      <c r="N50" s="58" t="e">
        <f ca="1" t="array" ref="N50">IFERROR(INDIRECT("$e$"&amp;SMALL(IF(TODAY()&gt;=$E$5:INDIRECT("$E$"&amp;COUNTIF($D$5:$D$201,"&lt;&gt;"&amp;"")+4),IF(TODAY()&lt;=$F$5:INDIRECT("$f$"&amp;COUNTIF($D$5:$D$201,"&lt;&gt;"&amp;"")+4),ROW($E$5:INDIRECT("$E$"&amp;COUNTIF($D$5:$D$201,"&lt;&gt;"&amp;"")+4)))),ROW($A46))),NA())</f>
        <v>#N/A</v>
      </c>
      <c r="O50" s="58" t="e">
        <f ca="1" t="array" ref="O50">IFERROR(INDIRECT("$e$"&amp;SMALL(IF(TODAY()&lt;$E$5:INDIRECT("$E$"&amp;COUNTIF($D$5:$D$201,"&lt;&gt;"&amp;"")+4),ROW($E$5:INDIRECT("$E$"&amp;COUNTIF($D$5:$D$201,"&lt;&gt;"&amp;"")+4))),ROW($A46))),NA())</f>
        <v>#N/A</v>
      </c>
      <c r="P50" s="59" t="e">
        <f t="shared" si="12"/>
        <v>#N/A</v>
      </c>
      <c r="Q50" s="59" t="e">
        <f ca="1" t="array" ref="Q50">IF(OR($E50="",$F50="")=TRUE(),NA(),IF(TODAY()&lt;$E50,0,IF(TODAY()&lt;=$F50,NOW()-$E50,$G50-1)))</f>
        <v>#N/A</v>
      </c>
      <c r="R50" s="59" t="e">
        <f t="array" ref="R50">IF(IFERROR($G50-$P50-1,0)&lt;=0,NA(),IFERROR($G50-$P50-1,0))</f>
        <v>#N/A</v>
      </c>
      <c r="S50" s="64" t="e">
        <f ca="1" t="array" ref="S50">IFERROR(IF($G50-$Q50-1&lt;=0,NA(),$G50-$Q50-1),NA())</f>
        <v>#N/A</v>
      </c>
      <c r="T50" s="59"/>
      <c r="U50" s="58"/>
      <c r="V50" s="65"/>
      <c r="W50" s="59"/>
      <c r="X50" s="59"/>
      <c r="Y50" s="65" t="e">
        <f ca="1" t="array" ref="Y50">IFERROR(INDIRECT("$p$"&amp;SMALL(IF(TODAY()&gt;=$E$5:INDIRECT("$E$"&amp;COUNTIF($D$5:$D$201,"&lt;&gt;"&amp;"")+4),IF(TODAY()&lt;=$F$5:INDIRECT("$f$"&amp;COUNTIF($D$5:$D$201,"&lt;&gt;"&amp;"")+4),ROW($E$5:INDIRECT("$E$"&amp;COUNTIF($D$5:$D$201,"&lt;&gt;"&amp;"")+4)))),ROW($A46))),NA())</f>
        <v>#N/A</v>
      </c>
      <c r="Z50" s="59" t="e">
        <f ca="1" t="array" ref="Z50">IFERROR(INDIRECT("$q$"&amp;SMALL(IF(TODAY()&gt;=$E$5:INDIRECT("$E$"&amp;COUNTIF($D$5:$D$201,"&lt;&gt;"&amp;"")+4),IF(TODAY()&lt;=$F$5:INDIRECT("$f$"&amp;COUNTIF($D$5:$D$201,"&lt;&gt;"&amp;"")+4),ROW($E$5:INDIRECT("$e$"&amp;COUNTIF($D$5:$D$201,"&lt;&gt;"&amp;"")+4)))),ROW($A46))),NA())</f>
        <v>#N/A</v>
      </c>
      <c r="AA50" s="59" t="e">
        <f ca="1" t="array" ref="AA50">IFERROR(INDIRECT("$r$"&amp;SMALL(IF(TODAY()&gt;=$E$5:INDIRECT("$E$"&amp;COUNTIF($D$5:$D$201,"&lt;&gt;"&amp;"")+4),IF(TODAY()&lt;=$F$5:INDIRECT("$f$"&amp;COUNTIF($D$5:$D$201,"&lt;&gt;"&amp;"")+4),ROW($E$5:INDIRECT("$e$"&amp;COUNTIF($D$5:$D$201,"&lt;&gt;"&amp;"")+4)))),ROW($A46))),NA())</f>
        <v>#N/A</v>
      </c>
      <c r="AB50" s="59" t="e">
        <f ca="1" t="array" ref="AB50">IFERROR(INDIRECT("$s$"&amp;SMALL(IF(TODAY()&gt;=$E$5:INDIRECT("$E$"&amp;COUNTIF($D$5:$D$201,"&lt;&gt;"&amp;"")+4),IF(TODAY()&lt;=$F$5:INDIRECT("$f$"&amp;COUNTIF($D$5:$D$201,"&lt;&gt;"&amp;"")+4),ROW($E$5:INDIRECT("$e$"&amp;COUNTIF($D$5:$D$201,"&lt;&gt;"&amp;"")+4)))),ROW($A46))),NA())</f>
        <v>#N/A</v>
      </c>
      <c r="AC50" s="59"/>
      <c r="AD50" s="59"/>
      <c r="AE50" s="59"/>
      <c r="AF50" s="59"/>
      <c r="AG50" s="58"/>
      <c r="AH50" s="59" t="e">
        <f ca="1" t="array" ref="AH50">IFERROR(INDIRECT("$p$"&amp;SMALL(IF(TODAY()&lt;$E$5:INDIRECT("$E$"&amp;COUNTIF($D$5:$D$201,"&lt;&gt;"&amp;"")+4),ROW($E$5:INDIRECT("$E$"&amp;COUNTIF($D$5:$D$201,"&lt;&gt;"&amp;"")+4))),ROW($A46))),NA())</f>
        <v>#N/A</v>
      </c>
      <c r="AI50" s="59" t="e">
        <f ca="1" t="array" ref="AI50">IFERROR(INDIRECT("$Q$"&amp;SMALL(IF(TODAY()&lt;$E$5:INDIRECT("$E$"&amp;COUNTIF($D$5:$D$201,"&lt;&gt;"&amp;"")+4),ROW($E$5:INDIRECT("$E$"&amp;COUNTIF($D$5:$D$201,"&lt;&gt;"&amp;"")+4))),ROW($A46))),NA())</f>
        <v>#N/A</v>
      </c>
      <c r="AJ50" s="59" t="e">
        <f ca="1" t="array" ref="AJ50">IFERROR(INDIRECT("$R$"&amp;SMALL(IF(TODAY()&lt;$E$5:INDIRECT("$E$"&amp;COUNTIF($D$5:$D$201,"&lt;&gt;"&amp;"")+4),ROW($E$5:INDIRECT("$E$"&amp;COUNTIF($D$5:$D$201,"&lt;&gt;"&amp;"")+4))),ROW($A46))),NA())</f>
        <v>#N/A</v>
      </c>
      <c r="AK50" s="59" t="e">
        <f ca="1" t="array" ref="AK50">IFERROR(INDIRECT("$s$"&amp;SMALL(IF(TODAY()&lt;$E$5:INDIRECT("$E$"&amp;COUNTIF($D$5:$D$201,"&lt;&gt;"&amp;"")+4),ROW($E$5:INDIRECT("$E$"&amp;COUNTIF($D$5:$D$201,"&lt;&gt;"&amp;"")+4))),ROW($A46))),NA())</f>
        <v>#N/A</v>
      </c>
      <c r="AL50" s="59"/>
      <c r="AM50" s="59"/>
      <c r="AN50" s="59"/>
      <c r="AO50" s="59"/>
      <c r="AP50" s="58"/>
      <c r="AQ50" s="58"/>
      <c r="AR50" s="59" t="b">
        <f ca="1" t="array" ref="AR50">IF(AND($D50&lt;&gt;"",$P$1=1),$D50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46))),NA()),IF($P$1=3,IFERROR(INDIRECT("$d$"&amp;SMALL(IF(TODAY()&lt;$E$5:INDIRECT("$E$"&amp;COUNTIF($D$5:$D$201,"&lt;&gt;"&amp;"")+4),ROW($E$5:INDIRECT("$E$"&amp;COUNTIF($D$5:$D$201,"&lt;&gt;"&amp;"")+4))),ROW($A46))),NA()))))</f>
        <v>0</v>
      </c>
    </row>
    <row r="51" s="1" customFormat="1" customHeight="1" spans="1:44">
      <c r="A51" s="27"/>
      <c r="C51" s="43"/>
      <c r="E51" s="44"/>
      <c r="F51" s="44"/>
      <c r="G51" s="35" t="str">
        <f t="shared" si="13"/>
        <v/>
      </c>
      <c r="H51" s="38"/>
      <c r="I51" s="57" t="str">
        <f ca="1" t="shared" si="14"/>
        <v/>
      </c>
      <c r="J51" s="35" t="str">
        <f ca="1" t="shared" si="15"/>
        <v/>
      </c>
      <c r="L51" s="27"/>
      <c r="M51" s="58" t="e">
        <f t="shared" si="11"/>
        <v>#N/A</v>
      </c>
      <c r="N51" s="58" t="e">
        <f ca="1" t="array" ref="N51">IFERROR(INDIRECT("$e$"&amp;SMALL(IF(TODAY()&gt;=$E$5:INDIRECT("$E$"&amp;COUNTIF($D$5:$D$201,"&lt;&gt;"&amp;"")+4),IF(TODAY()&lt;=$F$5:INDIRECT("$f$"&amp;COUNTIF($D$5:$D$201,"&lt;&gt;"&amp;"")+4),ROW($E$5:INDIRECT("$E$"&amp;COUNTIF($D$5:$D$201,"&lt;&gt;"&amp;"")+4)))),ROW($A47))),NA())</f>
        <v>#N/A</v>
      </c>
      <c r="O51" s="58" t="e">
        <f ca="1" t="array" ref="O51">IFERROR(INDIRECT("$e$"&amp;SMALL(IF(TODAY()&lt;$E$5:INDIRECT("$E$"&amp;COUNTIF($D$5:$D$201,"&lt;&gt;"&amp;"")+4),ROW($E$5:INDIRECT("$E$"&amp;COUNTIF($D$5:$D$201,"&lt;&gt;"&amp;"")+4))),ROW($A47))),NA())</f>
        <v>#N/A</v>
      </c>
      <c r="P51" s="59" t="e">
        <f t="shared" si="12"/>
        <v>#N/A</v>
      </c>
      <c r="Q51" s="59" t="e">
        <f ca="1" t="array" ref="Q51">IF(OR($E51="",$F51="")=TRUE(),NA(),IF(TODAY()&lt;$E51,0,IF(TODAY()&lt;=$F51,NOW()-$E51,$G51-1)))</f>
        <v>#N/A</v>
      </c>
      <c r="R51" s="59" t="e">
        <f t="array" ref="R51">IF(IFERROR($G51-$P51-1,0)&lt;=0,NA(),IFERROR($G51-$P51-1,0))</f>
        <v>#N/A</v>
      </c>
      <c r="S51" s="64" t="e">
        <f ca="1" t="array" ref="S51">IFERROR(IF($G51-$Q51-1&lt;=0,NA(),$G51-$Q51-1),NA())</f>
        <v>#N/A</v>
      </c>
      <c r="T51" s="59"/>
      <c r="U51" s="58"/>
      <c r="V51" s="65"/>
      <c r="W51" s="59"/>
      <c r="X51" s="59"/>
      <c r="Y51" s="65" t="e">
        <f ca="1" t="array" ref="Y51">IFERROR(INDIRECT("$p$"&amp;SMALL(IF(TODAY()&gt;=$E$5:INDIRECT("$E$"&amp;COUNTIF($D$5:$D$201,"&lt;&gt;"&amp;"")+4),IF(TODAY()&lt;=$F$5:INDIRECT("$f$"&amp;COUNTIF($D$5:$D$201,"&lt;&gt;"&amp;"")+4),ROW($E$5:INDIRECT("$E$"&amp;COUNTIF($D$5:$D$201,"&lt;&gt;"&amp;"")+4)))),ROW($A47))),NA())</f>
        <v>#N/A</v>
      </c>
      <c r="Z51" s="59" t="e">
        <f ca="1" t="array" ref="Z51">IFERROR(INDIRECT("$q$"&amp;SMALL(IF(TODAY()&gt;=$E$5:INDIRECT("$E$"&amp;COUNTIF($D$5:$D$201,"&lt;&gt;"&amp;"")+4),IF(TODAY()&lt;=$F$5:INDIRECT("$f$"&amp;COUNTIF($D$5:$D$201,"&lt;&gt;"&amp;"")+4),ROW($E$5:INDIRECT("$e$"&amp;COUNTIF($D$5:$D$201,"&lt;&gt;"&amp;"")+4)))),ROW($A47))),NA())</f>
        <v>#N/A</v>
      </c>
      <c r="AA51" s="59" t="e">
        <f ca="1" t="array" ref="AA51">IFERROR(INDIRECT("$r$"&amp;SMALL(IF(TODAY()&gt;=$E$5:INDIRECT("$E$"&amp;COUNTIF($D$5:$D$201,"&lt;&gt;"&amp;"")+4),IF(TODAY()&lt;=$F$5:INDIRECT("$f$"&amp;COUNTIF($D$5:$D$201,"&lt;&gt;"&amp;"")+4),ROW($E$5:INDIRECT("$e$"&amp;COUNTIF($D$5:$D$201,"&lt;&gt;"&amp;"")+4)))),ROW($A47))),NA())</f>
        <v>#N/A</v>
      </c>
      <c r="AB51" s="59" t="e">
        <f ca="1" t="array" ref="AB51">IFERROR(INDIRECT("$s$"&amp;SMALL(IF(TODAY()&gt;=$E$5:INDIRECT("$E$"&amp;COUNTIF($D$5:$D$201,"&lt;&gt;"&amp;"")+4),IF(TODAY()&lt;=$F$5:INDIRECT("$f$"&amp;COUNTIF($D$5:$D$201,"&lt;&gt;"&amp;"")+4),ROW($E$5:INDIRECT("$e$"&amp;COUNTIF($D$5:$D$201,"&lt;&gt;"&amp;"")+4)))),ROW($A47))),NA())</f>
        <v>#N/A</v>
      </c>
      <c r="AC51" s="59"/>
      <c r="AD51" s="59"/>
      <c r="AE51" s="59"/>
      <c r="AF51" s="59"/>
      <c r="AG51" s="58"/>
      <c r="AH51" s="59" t="e">
        <f ca="1" t="array" ref="AH51">IFERROR(INDIRECT("$p$"&amp;SMALL(IF(TODAY()&lt;$E$5:INDIRECT("$E$"&amp;COUNTIF($D$5:$D$201,"&lt;&gt;"&amp;"")+4),ROW($E$5:INDIRECT("$E$"&amp;COUNTIF($D$5:$D$201,"&lt;&gt;"&amp;"")+4))),ROW($A47))),NA())</f>
        <v>#N/A</v>
      </c>
      <c r="AI51" s="59" t="e">
        <f ca="1" t="array" ref="AI51">IFERROR(INDIRECT("$Q$"&amp;SMALL(IF(TODAY()&lt;$E$5:INDIRECT("$E$"&amp;COUNTIF($D$5:$D$201,"&lt;&gt;"&amp;"")+4),ROW($E$5:INDIRECT("$E$"&amp;COUNTIF($D$5:$D$201,"&lt;&gt;"&amp;"")+4))),ROW($A47))),NA())</f>
        <v>#N/A</v>
      </c>
      <c r="AJ51" s="59" t="e">
        <f ca="1" t="array" ref="AJ51">IFERROR(INDIRECT("$R$"&amp;SMALL(IF(TODAY()&lt;$E$5:INDIRECT("$E$"&amp;COUNTIF($D$5:$D$201,"&lt;&gt;"&amp;"")+4),ROW($E$5:INDIRECT("$E$"&amp;COUNTIF($D$5:$D$201,"&lt;&gt;"&amp;"")+4))),ROW($A47))),NA())</f>
        <v>#N/A</v>
      </c>
      <c r="AK51" s="59" t="e">
        <f ca="1" t="array" ref="AK51">IFERROR(INDIRECT("$s$"&amp;SMALL(IF(TODAY()&lt;$E$5:INDIRECT("$E$"&amp;COUNTIF($D$5:$D$201,"&lt;&gt;"&amp;"")+4),ROW($E$5:INDIRECT("$E$"&amp;COUNTIF($D$5:$D$201,"&lt;&gt;"&amp;"")+4))),ROW($A47))),NA())</f>
        <v>#N/A</v>
      </c>
      <c r="AL51" s="59"/>
      <c r="AM51" s="59"/>
      <c r="AN51" s="59"/>
      <c r="AO51" s="59"/>
      <c r="AP51" s="58"/>
      <c r="AQ51" s="58"/>
      <c r="AR51" s="59" t="b">
        <f ca="1" t="array" ref="AR51">IF(AND($D51&lt;&gt;"",$P$1=1),$D51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47))),NA()),IF($P$1=3,IFERROR(INDIRECT("$d$"&amp;SMALL(IF(TODAY()&lt;$E$5:INDIRECT("$E$"&amp;COUNTIF($D$5:$D$201,"&lt;&gt;"&amp;"")+4),ROW($E$5:INDIRECT("$E$"&amp;COUNTIF($D$5:$D$201,"&lt;&gt;"&amp;"")+4))),ROW($A47))),NA()))))</f>
        <v>0</v>
      </c>
    </row>
    <row r="52" s="1" customFormat="1" customHeight="1" spans="1:44">
      <c r="A52" s="27"/>
      <c r="C52" s="43"/>
      <c r="E52" s="44"/>
      <c r="F52" s="44"/>
      <c r="G52" s="35" t="str">
        <f t="shared" si="13"/>
        <v/>
      </c>
      <c r="H52" s="38"/>
      <c r="I52" s="57" t="str">
        <f ca="1" t="shared" si="14"/>
        <v/>
      </c>
      <c r="J52" s="35" t="str">
        <f ca="1" t="shared" si="15"/>
        <v/>
      </c>
      <c r="L52" s="27"/>
      <c r="M52" s="58" t="e">
        <f t="shared" si="11"/>
        <v>#N/A</v>
      </c>
      <c r="N52" s="58" t="e">
        <f ca="1" t="array" ref="N52">IFERROR(INDIRECT("$e$"&amp;SMALL(IF(TODAY()&gt;=$E$5:INDIRECT("$E$"&amp;COUNTIF($D$5:$D$201,"&lt;&gt;"&amp;"")+4),IF(TODAY()&lt;=$F$5:INDIRECT("$f$"&amp;COUNTIF($D$5:$D$201,"&lt;&gt;"&amp;"")+4),ROW($E$5:INDIRECT("$E$"&amp;COUNTIF($D$5:$D$201,"&lt;&gt;"&amp;"")+4)))),ROW($A48))),NA())</f>
        <v>#N/A</v>
      </c>
      <c r="O52" s="58" t="e">
        <f ca="1" t="array" ref="O52">IFERROR(INDIRECT("$e$"&amp;SMALL(IF(TODAY()&lt;$E$5:INDIRECT("$E$"&amp;COUNTIF($D$5:$D$201,"&lt;&gt;"&amp;"")+4),ROW($E$5:INDIRECT("$E$"&amp;COUNTIF($D$5:$D$201,"&lt;&gt;"&amp;"")+4))),ROW($A48))),NA())</f>
        <v>#N/A</v>
      </c>
      <c r="P52" s="59" t="e">
        <f t="shared" si="12"/>
        <v>#N/A</v>
      </c>
      <c r="Q52" s="59" t="e">
        <f ca="1" t="array" ref="Q52">IF(OR($E52="",$F52="")=TRUE(),NA(),IF(TODAY()&lt;$E52,0,IF(TODAY()&lt;=$F52,NOW()-$E52,$G52-1)))</f>
        <v>#N/A</v>
      </c>
      <c r="R52" s="59" t="e">
        <f t="array" ref="R52">IF(IFERROR($G52-$P52-1,0)&lt;=0,NA(),IFERROR($G52-$P52-1,0))</f>
        <v>#N/A</v>
      </c>
      <c r="S52" s="64" t="e">
        <f ca="1" t="array" ref="S52">IFERROR(IF($G52-$Q52-1&lt;=0,NA(),$G52-$Q52-1),NA())</f>
        <v>#N/A</v>
      </c>
      <c r="T52" s="59"/>
      <c r="U52" s="58"/>
      <c r="V52" s="65"/>
      <c r="W52" s="59"/>
      <c r="X52" s="59"/>
      <c r="Y52" s="65" t="e">
        <f ca="1" t="array" ref="Y52">IFERROR(INDIRECT("$p$"&amp;SMALL(IF(TODAY()&gt;=$E$5:INDIRECT("$E$"&amp;COUNTIF($D$5:$D$201,"&lt;&gt;"&amp;"")+4),IF(TODAY()&lt;=$F$5:INDIRECT("$f$"&amp;COUNTIF($D$5:$D$201,"&lt;&gt;"&amp;"")+4),ROW($E$5:INDIRECT("$E$"&amp;COUNTIF($D$5:$D$201,"&lt;&gt;"&amp;"")+4)))),ROW($A48))),NA())</f>
        <v>#N/A</v>
      </c>
      <c r="Z52" s="59" t="e">
        <f ca="1" t="array" ref="Z52">IFERROR(INDIRECT("$q$"&amp;SMALL(IF(TODAY()&gt;=$E$5:INDIRECT("$E$"&amp;COUNTIF($D$5:$D$201,"&lt;&gt;"&amp;"")+4),IF(TODAY()&lt;=$F$5:INDIRECT("$f$"&amp;COUNTIF($D$5:$D$201,"&lt;&gt;"&amp;"")+4),ROW($E$5:INDIRECT("$e$"&amp;COUNTIF($D$5:$D$201,"&lt;&gt;"&amp;"")+4)))),ROW($A48))),NA())</f>
        <v>#N/A</v>
      </c>
      <c r="AA52" s="59" t="e">
        <f ca="1" t="array" ref="AA52">IFERROR(INDIRECT("$r$"&amp;SMALL(IF(TODAY()&gt;=$E$5:INDIRECT("$E$"&amp;COUNTIF($D$5:$D$201,"&lt;&gt;"&amp;"")+4),IF(TODAY()&lt;=$F$5:INDIRECT("$f$"&amp;COUNTIF($D$5:$D$201,"&lt;&gt;"&amp;"")+4),ROW($E$5:INDIRECT("$e$"&amp;COUNTIF($D$5:$D$201,"&lt;&gt;"&amp;"")+4)))),ROW($A48))),NA())</f>
        <v>#N/A</v>
      </c>
      <c r="AB52" s="59" t="e">
        <f ca="1" t="array" ref="AB52">IFERROR(INDIRECT("$s$"&amp;SMALL(IF(TODAY()&gt;=$E$5:INDIRECT("$E$"&amp;COUNTIF($D$5:$D$201,"&lt;&gt;"&amp;"")+4),IF(TODAY()&lt;=$F$5:INDIRECT("$f$"&amp;COUNTIF($D$5:$D$201,"&lt;&gt;"&amp;"")+4),ROW($E$5:INDIRECT("$e$"&amp;COUNTIF($D$5:$D$201,"&lt;&gt;"&amp;"")+4)))),ROW($A48))),NA())</f>
        <v>#N/A</v>
      </c>
      <c r="AC52" s="59"/>
      <c r="AD52" s="59"/>
      <c r="AE52" s="59"/>
      <c r="AF52" s="59"/>
      <c r="AG52" s="58"/>
      <c r="AH52" s="59" t="e">
        <f ca="1" t="array" ref="AH52">IFERROR(INDIRECT("$p$"&amp;SMALL(IF(TODAY()&lt;$E$5:INDIRECT("$E$"&amp;COUNTIF($D$5:$D$201,"&lt;&gt;"&amp;"")+4),ROW($E$5:INDIRECT("$E$"&amp;COUNTIF($D$5:$D$201,"&lt;&gt;"&amp;"")+4))),ROW($A48))),NA())</f>
        <v>#N/A</v>
      </c>
      <c r="AI52" s="59" t="e">
        <f ca="1" t="array" ref="AI52">IFERROR(INDIRECT("$Q$"&amp;SMALL(IF(TODAY()&lt;$E$5:INDIRECT("$E$"&amp;COUNTIF($D$5:$D$201,"&lt;&gt;"&amp;"")+4),ROW($E$5:INDIRECT("$E$"&amp;COUNTIF($D$5:$D$201,"&lt;&gt;"&amp;"")+4))),ROW($A48))),NA())</f>
        <v>#N/A</v>
      </c>
      <c r="AJ52" s="59" t="e">
        <f ca="1" t="array" ref="AJ52">IFERROR(INDIRECT("$R$"&amp;SMALL(IF(TODAY()&lt;$E$5:INDIRECT("$E$"&amp;COUNTIF($D$5:$D$201,"&lt;&gt;"&amp;"")+4),ROW($E$5:INDIRECT("$E$"&amp;COUNTIF($D$5:$D$201,"&lt;&gt;"&amp;"")+4))),ROW($A48))),NA())</f>
        <v>#N/A</v>
      </c>
      <c r="AK52" s="59" t="e">
        <f ca="1" t="array" ref="AK52">IFERROR(INDIRECT("$s$"&amp;SMALL(IF(TODAY()&lt;$E$5:INDIRECT("$E$"&amp;COUNTIF($D$5:$D$201,"&lt;&gt;"&amp;"")+4),ROW($E$5:INDIRECT("$E$"&amp;COUNTIF($D$5:$D$201,"&lt;&gt;"&amp;"")+4))),ROW($A48))),NA())</f>
        <v>#N/A</v>
      </c>
      <c r="AL52" s="59"/>
      <c r="AM52" s="59"/>
      <c r="AN52" s="59"/>
      <c r="AO52" s="59"/>
      <c r="AP52" s="58"/>
      <c r="AQ52" s="58"/>
      <c r="AR52" s="59" t="b">
        <f ca="1" t="array" ref="AR52">IF(AND($D52&lt;&gt;"",$P$1=1),$D52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48))),NA()),IF($P$1=3,IFERROR(INDIRECT("$d$"&amp;SMALL(IF(TODAY()&lt;$E$5:INDIRECT("$E$"&amp;COUNTIF($D$5:$D$201,"&lt;&gt;"&amp;"")+4),ROW($E$5:INDIRECT("$E$"&amp;COUNTIF($D$5:$D$201,"&lt;&gt;"&amp;"")+4))),ROW($A48))),NA()))))</f>
        <v>0</v>
      </c>
    </row>
    <row r="53" s="1" customFormat="1" customHeight="1" spans="1:44">
      <c r="A53" s="27"/>
      <c r="C53" s="43"/>
      <c r="E53" s="44"/>
      <c r="F53" s="44"/>
      <c r="G53" s="35" t="str">
        <f t="shared" si="13"/>
        <v/>
      </c>
      <c r="H53" s="38"/>
      <c r="I53" s="57" t="str">
        <f ca="1" t="shared" si="14"/>
        <v/>
      </c>
      <c r="J53" s="35" t="str">
        <f ca="1" t="shared" si="15"/>
        <v/>
      </c>
      <c r="L53" s="27"/>
      <c r="M53" s="58" t="e">
        <f t="shared" si="11"/>
        <v>#N/A</v>
      </c>
      <c r="N53" s="58" t="e">
        <f ca="1" t="array" ref="N53">IFERROR(INDIRECT("$e$"&amp;SMALL(IF(TODAY()&gt;=$E$5:INDIRECT("$E$"&amp;COUNTIF($D$5:$D$201,"&lt;&gt;"&amp;"")+4),IF(TODAY()&lt;=$F$5:INDIRECT("$f$"&amp;COUNTIF($D$5:$D$201,"&lt;&gt;"&amp;"")+4),ROW($E$5:INDIRECT("$E$"&amp;COUNTIF($D$5:$D$201,"&lt;&gt;"&amp;"")+4)))),ROW($A49))),NA())</f>
        <v>#N/A</v>
      </c>
      <c r="O53" s="58" t="e">
        <f ca="1" t="array" ref="O53">IFERROR(INDIRECT("$e$"&amp;SMALL(IF(TODAY()&lt;$E$5:INDIRECT("$E$"&amp;COUNTIF($D$5:$D$201,"&lt;&gt;"&amp;"")+4),ROW($E$5:INDIRECT("$E$"&amp;COUNTIF($D$5:$D$201,"&lt;&gt;"&amp;"")+4))),ROW($A49))),NA())</f>
        <v>#N/A</v>
      </c>
      <c r="P53" s="59" t="e">
        <f t="shared" si="12"/>
        <v>#N/A</v>
      </c>
      <c r="Q53" s="59" t="e">
        <f ca="1" t="array" ref="Q53">IF(OR($E53="",$F53="")=TRUE(),NA(),IF(TODAY()&lt;$E53,0,IF(TODAY()&lt;=$F53,NOW()-$E53,$G53-1)))</f>
        <v>#N/A</v>
      </c>
      <c r="R53" s="59" t="e">
        <f t="array" ref="R53">IF(IFERROR($G53-$P53-1,0)&lt;=0,NA(),IFERROR($G53-$P53-1,0))</f>
        <v>#N/A</v>
      </c>
      <c r="S53" s="64" t="e">
        <f ca="1" t="array" ref="S53">IFERROR(IF($G53-$Q53-1&lt;=0,NA(),$G53-$Q53-1),NA())</f>
        <v>#N/A</v>
      </c>
      <c r="T53" s="59"/>
      <c r="U53" s="58"/>
      <c r="V53" s="65"/>
      <c r="W53" s="59"/>
      <c r="X53" s="59"/>
      <c r="Y53" s="65" t="e">
        <f ca="1" t="array" ref="Y53">IFERROR(INDIRECT("$p$"&amp;SMALL(IF(TODAY()&gt;=$E$5:INDIRECT("$E$"&amp;COUNTIF($D$5:$D$201,"&lt;&gt;"&amp;"")+4),IF(TODAY()&lt;=$F$5:INDIRECT("$f$"&amp;COUNTIF($D$5:$D$201,"&lt;&gt;"&amp;"")+4),ROW($E$5:INDIRECT("$E$"&amp;COUNTIF($D$5:$D$201,"&lt;&gt;"&amp;"")+4)))),ROW($A49))),NA())</f>
        <v>#N/A</v>
      </c>
      <c r="Z53" s="59" t="e">
        <f ca="1" t="array" ref="Z53">IFERROR(INDIRECT("$q$"&amp;SMALL(IF(TODAY()&gt;=$E$5:INDIRECT("$E$"&amp;COUNTIF($D$5:$D$201,"&lt;&gt;"&amp;"")+4),IF(TODAY()&lt;=$F$5:INDIRECT("$f$"&amp;COUNTIF($D$5:$D$201,"&lt;&gt;"&amp;"")+4),ROW($E$5:INDIRECT("$e$"&amp;COUNTIF($D$5:$D$201,"&lt;&gt;"&amp;"")+4)))),ROW($A49))),NA())</f>
        <v>#N/A</v>
      </c>
      <c r="AA53" s="59" t="e">
        <f ca="1" t="array" ref="AA53">IFERROR(INDIRECT("$r$"&amp;SMALL(IF(TODAY()&gt;=$E$5:INDIRECT("$E$"&amp;COUNTIF($D$5:$D$201,"&lt;&gt;"&amp;"")+4),IF(TODAY()&lt;=$F$5:INDIRECT("$f$"&amp;COUNTIF($D$5:$D$201,"&lt;&gt;"&amp;"")+4),ROW($E$5:INDIRECT("$e$"&amp;COUNTIF($D$5:$D$201,"&lt;&gt;"&amp;"")+4)))),ROW($A49))),NA())</f>
        <v>#N/A</v>
      </c>
      <c r="AB53" s="59" t="e">
        <f ca="1" t="array" ref="AB53">IFERROR(INDIRECT("$s$"&amp;SMALL(IF(TODAY()&gt;=$E$5:INDIRECT("$E$"&amp;COUNTIF($D$5:$D$201,"&lt;&gt;"&amp;"")+4),IF(TODAY()&lt;=$F$5:INDIRECT("$f$"&amp;COUNTIF($D$5:$D$201,"&lt;&gt;"&amp;"")+4),ROW($E$5:INDIRECT("$e$"&amp;COUNTIF($D$5:$D$201,"&lt;&gt;"&amp;"")+4)))),ROW($A49))),NA())</f>
        <v>#N/A</v>
      </c>
      <c r="AC53" s="59"/>
      <c r="AD53" s="59"/>
      <c r="AE53" s="59"/>
      <c r="AF53" s="59"/>
      <c r="AG53" s="58"/>
      <c r="AH53" s="59" t="e">
        <f ca="1" t="array" ref="AH53">IFERROR(INDIRECT("$p$"&amp;SMALL(IF(TODAY()&lt;$E$5:INDIRECT("$E$"&amp;COUNTIF($D$5:$D$201,"&lt;&gt;"&amp;"")+4),ROW($E$5:INDIRECT("$E$"&amp;COUNTIF($D$5:$D$201,"&lt;&gt;"&amp;"")+4))),ROW($A49))),NA())</f>
        <v>#N/A</v>
      </c>
      <c r="AI53" s="59" t="e">
        <f ca="1" t="array" ref="AI53">IFERROR(INDIRECT("$Q$"&amp;SMALL(IF(TODAY()&lt;$E$5:INDIRECT("$E$"&amp;COUNTIF($D$5:$D$201,"&lt;&gt;"&amp;"")+4),ROW($E$5:INDIRECT("$E$"&amp;COUNTIF($D$5:$D$201,"&lt;&gt;"&amp;"")+4))),ROW($A49))),NA())</f>
        <v>#N/A</v>
      </c>
      <c r="AJ53" s="59" t="e">
        <f ca="1" t="array" ref="AJ53">IFERROR(INDIRECT("$R$"&amp;SMALL(IF(TODAY()&lt;$E$5:INDIRECT("$E$"&amp;COUNTIF($D$5:$D$201,"&lt;&gt;"&amp;"")+4),ROW($E$5:INDIRECT("$E$"&amp;COUNTIF($D$5:$D$201,"&lt;&gt;"&amp;"")+4))),ROW($A49))),NA())</f>
        <v>#N/A</v>
      </c>
      <c r="AK53" s="59" t="e">
        <f ca="1" t="array" ref="AK53">IFERROR(INDIRECT("$s$"&amp;SMALL(IF(TODAY()&lt;$E$5:INDIRECT("$E$"&amp;COUNTIF($D$5:$D$201,"&lt;&gt;"&amp;"")+4),ROW($E$5:INDIRECT("$E$"&amp;COUNTIF($D$5:$D$201,"&lt;&gt;"&amp;"")+4))),ROW($A49))),NA())</f>
        <v>#N/A</v>
      </c>
      <c r="AL53" s="59"/>
      <c r="AM53" s="59"/>
      <c r="AN53" s="59"/>
      <c r="AO53" s="59"/>
      <c r="AP53" s="58"/>
      <c r="AQ53" s="58"/>
      <c r="AR53" s="59" t="b">
        <f ca="1" t="array" ref="AR53">IF(AND($D53&lt;&gt;"",$P$1=1),$D53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49))),NA()),IF($P$1=3,IFERROR(INDIRECT("$d$"&amp;SMALL(IF(TODAY()&lt;$E$5:INDIRECT("$E$"&amp;COUNTIF($D$5:$D$201,"&lt;&gt;"&amp;"")+4),ROW($E$5:INDIRECT("$E$"&amp;COUNTIF($D$5:$D$201,"&lt;&gt;"&amp;"")+4))),ROW($A49))),NA()))))</f>
        <v>0</v>
      </c>
    </row>
    <row r="54" s="1" customFormat="1" customHeight="1" spans="1:44">
      <c r="A54" s="27"/>
      <c r="C54" s="43"/>
      <c r="E54" s="44"/>
      <c r="F54" s="44"/>
      <c r="G54" s="35" t="str">
        <f t="shared" si="13"/>
        <v/>
      </c>
      <c r="H54" s="38"/>
      <c r="I54" s="57" t="str">
        <f ca="1" t="shared" si="14"/>
        <v/>
      </c>
      <c r="J54" s="35" t="str">
        <f ca="1" t="shared" si="15"/>
        <v/>
      </c>
      <c r="L54" s="27"/>
      <c r="M54" s="58" t="e">
        <f t="shared" si="11"/>
        <v>#N/A</v>
      </c>
      <c r="N54" s="58" t="e">
        <f ca="1" t="array" ref="N54">IFERROR(INDIRECT("$e$"&amp;SMALL(IF(TODAY()&gt;=$E$5:INDIRECT("$E$"&amp;COUNTIF($D$5:$D$201,"&lt;&gt;"&amp;"")+4),IF(TODAY()&lt;=$F$5:INDIRECT("$f$"&amp;COUNTIF($D$5:$D$201,"&lt;&gt;"&amp;"")+4),ROW($E$5:INDIRECT("$E$"&amp;COUNTIF($D$5:$D$201,"&lt;&gt;"&amp;"")+4)))),ROW($A50))),NA())</f>
        <v>#N/A</v>
      </c>
      <c r="O54" s="58" t="e">
        <f ca="1" t="array" ref="O54">IFERROR(INDIRECT("$e$"&amp;SMALL(IF(TODAY()&lt;$E$5:INDIRECT("$E$"&amp;COUNTIF($D$5:$D$201,"&lt;&gt;"&amp;"")+4),ROW($E$5:INDIRECT("$E$"&amp;COUNTIF($D$5:$D$201,"&lt;&gt;"&amp;"")+4))),ROW($A50))),NA())</f>
        <v>#N/A</v>
      </c>
      <c r="P54" s="59" t="e">
        <f t="shared" si="12"/>
        <v>#N/A</v>
      </c>
      <c r="Q54" s="59" t="e">
        <f ca="1" t="array" ref="Q54">IF(OR($E54="",$F54="")=TRUE(),NA(),IF(TODAY()&lt;$E54,0,IF(TODAY()&lt;=$F54,NOW()-$E54,$G54-1)))</f>
        <v>#N/A</v>
      </c>
      <c r="R54" s="59" t="e">
        <f t="array" ref="R54">IF(IFERROR($G54-$P54-1,0)&lt;=0,NA(),IFERROR($G54-$P54-1,0))</f>
        <v>#N/A</v>
      </c>
      <c r="S54" s="64" t="e">
        <f ca="1" t="array" ref="S54">IFERROR(IF($G54-$Q54-1&lt;=0,NA(),$G54-$Q54-1),NA())</f>
        <v>#N/A</v>
      </c>
      <c r="T54" s="59"/>
      <c r="U54" s="58"/>
      <c r="V54" s="65"/>
      <c r="W54" s="59"/>
      <c r="X54" s="59"/>
      <c r="Y54" s="65" t="e">
        <f ca="1" t="array" ref="Y54">IFERROR(INDIRECT("$p$"&amp;SMALL(IF(TODAY()&gt;=$E$5:INDIRECT("$E$"&amp;COUNTIF($D$5:$D$201,"&lt;&gt;"&amp;"")+4),IF(TODAY()&lt;=$F$5:INDIRECT("$f$"&amp;COUNTIF($D$5:$D$201,"&lt;&gt;"&amp;"")+4),ROW($E$5:INDIRECT("$E$"&amp;COUNTIF($D$5:$D$201,"&lt;&gt;"&amp;"")+4)))),ROW($A50))),NA())</f>
        <v>#N/A</v>
      </c>
      <c r="Z54" s="59" t="e">
        <f ca="1" t="array" ref="Z54">IFERROR(INDIRECT("$q$"&amp;SMALL(IF(TODAY()&gt;=$E$5:INDIRECT("$E$"&amp;COUNTIF($D$5:$D$201,"&lt;&gt;"&amp;"")+4),IF(TODAY()&lt;=$F$5:INDIRECT("$f$"&amp;COUNTIF($D$5:$D$201,"&lt;&gt;"&amp;"")+4),ROW($E$5:INDIRECT("$e$"&amp;COUNTIF($D$5:$D$201,"&lt;&gt;"&amp;"")+4)))),ROW($A50))),NA())</f>
        <v>#N/A</v>
      </c>
      <c r="AA54" s="59" t="e">
        <f ca="1" t="array" ref="AA54">IFERROR(INDIRECT("$r$"&amp;SMALL(IF(TODAY()&gt;=$E$5:INDIRECT("$E$"&amp;COUNTIF($D$5:$D$201,"&lt;&gt;"&amp;"")+4),IF(TODAY()&lt;=$F$5:INDIRECT("$f$"&amp;COUNTIF($D$5:$D$201,"&lt;&gt;"&amp;"")+4),ROW($E$5:INDIRECT("$e$"&amp;COUNTIF($D$5:$D$201,"&lt;&gt;"&amp;"")+4)))),ROW($A50))),NA())</f>
        <v>#N/A</v>
      </c>
      <c r="AB54" s="59" t="e">
        <f ca="1" t="array" ref="AB54">IFERROR(INDIRECT("$s$"&amp;SMALL(IF(TODAY()&gt;=$E$5:INDIRECT("$E$"&amp;COUNTIF($D$5:$D$201,"&lt;&gt;"&amp;"")+4),IF(TODAY()&lt;=$F$5:INDIRECT("$f$"&amp;COUNTIF($D$5:$D$201,"&lt;&gt;"&amp;"")+4),ROW($E$5:INDIRECT("$e$"&amp;COUNTIF($D$5:$D$201,"&lt;&gt;"&amp;"")+4)))),ROW($A50))),NA())</f>
        <v>#N/A</v>
      </c>
      <c r="AC54" s="59"/>
      <c r="AD54" s="59"/>
      <c r="AE54" s="59"/>
      <c r="AF54" s="59"/>
      <c r="AG54" s="58"/>
      <c r="AH54" s="59" t="e">
        <f ca="1" t="array" ref="AH54">IFERROR(INDIRECT("$p$"&amp;SMALL(IF(TODAY()&lt;$E$5:INDIRECT("$E$"&amp;COUNTIF($D$5:$D$201,"&lt;&gt;"&amp;"")+4),ROW($E$5:INDIRECT("$E$"&amp;COUNTIF($D$5:$D$201,"&lt;&gt;"&amp;"")+4))),ROW($A50))),NA())</f>
        <v>#N/A</v>
      </c>
      <c r="AI54" s="59" t="e">
        <f ca="1" t="array" ref="AI54">IFERROR(INDIRECT("$Q$"&amp;SMALL(IF(TODAY()&lt;$E$5:INDIRECT("$E$"&amp;COUNTIF($D$5:$D$201,"&lt;&gt;"&amp;"")+4),ROW($E$5:INDIRECT("$E$"&amp;COUNTIF($D$5:$D$201,"&lt;&gt;"&amp;"")+4))),ROW($A50))),NA())</f>
        <v>#N/A</v>
      </c>
      <c r="AJ54" s="59" t="e">
        <f ca="1" t="array" ref="AJ54">IFERROR(INDIRECT("$R$"&amp;SMALL(IF(TODAY()&lt;$E$5:INDIRECT("$E$"&amp;COUNTIF($D$5:$D$201,"&lt;&gt;"&amp;"")+4),ROW($E$5:INDIRECT("$E$"&amp;COUNTIF($D$5:$D$201,"&lt;&gt;"&amp;"")+4))),ROW($A50))),NA())</f>
        <v>#N/A</v>
      </c>
      <c r="AK54" s="59" t="e">
        <f ca="1" t="array" ref="AK54">IFERROR(INDIRECT("$s$"&amp;SMALL(IF(TODAY()&lt;$E$5:INDIRECT("$E$"&amp;COUNTIF($D$5:$D$201,"&lt;&gt;"&amp;"")+4),ROW($E$5:INDIRECT("$E$"&amp;COUNTIF($D$5:$D$201,"&lt;&gt;"&amp;"")+4))),ROW($A50))),NA())</f>
        <v>#N/A</v>
      </c>
      <c r="AL54" s="59"/>
      <c r="AM54" s="59"/>
      <c r="AN54" s="59"/>
      <c r="AO54" s="59"/>
      <c r="AP54" s="58"/>
      <c r="AQ54" s="58"/>
      <c r="AR54" s="59" t="b">
        <f ca="1" t="array" ref="AR54">IF(AND($D54&lt;&gt;"",$P$1=1),$D54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50))),NA()),IF($P$1=3,IFERROR(INDIRECT("$d$"&amp;SMALL(IF(TODAY()&lt;$E$5:INDIRECT("$E$"&amp;COUNTIF($D$5:$D$201,"&lt;&gt;"&amp;"")+4),ROW($E$5:INDIRECT("$E$"&amp;COUNTIF($D$5:$D$201,"&lt;&gt;"&amp;"")+4))),ROW($A50))),NA()))))</f>
        <v>0</v>
      </c>
    </row>
    <row r="55" spans="1:44">
      <c r="A55" s="14"/>
      <c r="G55" s="35" t="str">
        <f t="shared" si="13"/>
        <v/>
      </c>
      <c r="I55" s="57" t="str">
        <f ca="1" t="shared" si="14"/>
        <v/>
      </c>
      <c r="J55" s="35" t="str">
        <f ca="1" t="shared" si="15"/>
        <v/>
      </c>
      <c r="L55" s="16"/>
      <c r="M55" s="58" t="e">
        <f t="shared" si="11"/>
        <v>#N/A</v>
      </c>
      <c r="N55" s="58" t="e">
        <f ca="1" t="array" ref="N55">IFERROR(INDIRECT("$e$"&amp;SMALL(IF(TODAY()&gt;=$E$5:INDIRECT("$E$"&amp;COUNTIF($D$5:$D$201,"&lt;&gt;"&amp;"")+4),IF(TODAY()&lt;=$F$5:INDIRECT("$f$"&amp;COUNTIF($D$5:$D$201,"&lt;&gt;"&amp;"")+4),ROW($E$5:INDIRECT("$E$"&amp;COUNTIF($D$5:$D$201,"&lt;&gt;"&amp;"")+4)))),ROW($A51))),NA())</f>
        <v>#N/A</v>
      </c>
      <c r="O55" s="58" t="e">
        <f ca="1" t="array" ref="O55">IFERROR(INDIRECT("$e$"&amp;SMALL(IF(TODAY()&lt;$E$5:INDIRECT("$E$"&amp;COUNTIF($D$5:$D$201,"&lt;&gt;"&amp;"")+4),ROW($E$5:INDIRECT("$E$"&amp;COUNTIF($D$5:$D$201,"&lt;&gt;"&amp;"")+4))),ROW($A51))),NA())</f>
        <v>#N/A</v>
      </c>
      <c r="P55" s="59" t="e">
        <f t="shared" si="12"/>
        <v>#N/A</v>
      </c>
      <c r="Q55" s="59" t="e">
        <f ca="1" t="array" ref="Q55">IF(OR($E55="",$F55="")=TRUE(),NA(),IF(TODAY()&lt;$E55,0,IF(TODAY()&lt;=$F55,NOW()-$E55,$G55-1)))</f>
        <v>#N/A</v>
      </c>
      <c r="R55" s="59" t="e">
        <f t="array" ref="R55">IF(IFERROR($G55-$P55-1,0)&lt;=0,NA(),IFERROR($G55-$P55-1,0))</f>
        <v>#N/A</v>
      </c>
      <c r="S55" s="64" t="e">
        <f ca="1" t="array" ref="S55">IFERROR(IF($G55-$Q55-1&lt;=0,NA(),$G55-$Q55-1),NA())</f>
        <v>#N/A</v>
      </c>
      <c r="Y55" s="65" t="e">
        <f ca="1" t="array" ref="Y55">IFERROR(INDIRECT("$p$"&amp;SMALL(IF(TODAY()&gt;=$E$5:INDIRECT("$E$"&amp;COUNTIF($D$5:$D$201,"&lt;&gt;"&amp;"")+4),IF(TODAY()&lt;=$F$5:INDIRECT("$f$"&amp;COUNTIF($D$5:$D$201,"&lt;&gt;"&amp;"")+4),ROW($E$5:INDIRECT("$E$"&amp;COUNTIF($D$5:$D$201,"&lt;&gt;"&amp;"")+4)))),ROW($A51))),NA())</f>
        <v>#N/A</v>
      </c>
      <c r="Z55" s="59" t="e">
        <f ca="1" t="array" ref="Z55">IFERROR(INDIRECT("$q$"&amp;SMALL(IF(TODAY()&gt;=$E$5:INDIRECT("$E$"&amp;COUNTIF($D$5:$D$201,"&lt;&gt;"&amp;"")+4),IF(TODAY()&lt;=$F$5:INDIRECT("$f$"&amp;COUNTIF($D$5:$D$201,"&lt;&gt;"&amp;"")+4),ROW($E$5:INDIRECT("$e$"&amp;COUNTIF($D$5:$D$201,"&lt;&gt;"&amp;"")+4)))),ROW($A51))),NA())</f>
        <v>#N/A</v>
      </c>
      <c r="AA55" s="59" t="e">
        <f ca="1" t="array" ref="AA55">IFERROR(INDIRECT("$r$"&amp;SMALL(IF(TODAY()&gt;=$E$5:INDIRECT("$E$"&amp;COUNTIF($D$5:$D$201,"&lt;&gt;"&amp;"")+4),IF(TODAY()&lt;=$F$5:INDIRECT("$f$"&amp;COUNTIF($D$5:$D$201,"&lt;&gt;"&amp;"")+4),ROW($E$5:INDIRECT("$e$"&amp;COUNTIF($D$5:$D$201,"&lt;&gt;"&amp;"")+4)))),ROW($A51))),NA())</f>
        <v>#N/A</v>
      </c>
      <c r="AB55" s="59" t="e">
        <f ca="1" t="array" ref="AB55">IFERROR(INDIRECT("$s$"&amp;SMALL(IF(TODAY()&gt;=$E$5:INDIRECT("$E$"&amp;COUNTIF($D$5:$D$201,"&lt;&gt;"&amp;"")+4),IF(TODAY()&lt;=$F$5:INDIRECT("$f$"&amp;COUNTIF($D$5:$D$201,"&lt;&gt;"&amp;"")+4),ROW($E$5:INDIRECT("$e$"&amp;COUNTIF($D$5:$D$201,"&lt;&gt;"&amp;"")+4)))),ROW($A51))),NA())</f>
        <v>#N/A</v>
      </c>
      <c r="AH55" s="59" t="e">
        <f ca="1" t="array" ref="AH55">IFERROR(INDIRECT("$p$"&amp;SMALL(IF(TODAY()&lt;$E$5:INDIRECT("$E$"&amp;COUNTIF($D$5:$D$201,"&lt;&gt;"&amp;"")+4),ROW($E$5:INDIRECT("$E$"&amp;COUNTIF($D$5:$D$201,"&lt;&gt;"&amp;"")+4))),ROW($A51))),NA())</f>
        <v>#N/A</v>
      </c>
      <c r="AI55" s="59" t="e">
        <f ca="1" t="array" ref="AI55">IFERROR(INDIRECT("$Q$"&amp;SMALL(IF(TODAY()&lt;$E$5:INDIRECT("$E$"&amp;COUNTIF($D$5:$D$201,"&lt;&gt;"&amp;"")+4),ROW($E$5:INDIRECT("$E$"&amp;COUNTIF($D$5:$D$201,"&lt;&gt;"&amp;"")+4))),ROW($A51))),NA())</f>
        <v>#N/A</v>
      </c>
      <c r="AJ55" s="59" t="e">
        <f ca="1" t="array" ref="AJ55">IFERROR(INDIRECT("$R$"&amp;SMALL(IF(TODAY()&lt;$E$5:INDIRECT("$E$"&amp;COUNTIF($D$5:$D$201,"&lt;&gt;"&amp;"")+4),ROW($E$5:INDIRECT("$E$"&amp;COUNTIF($D$5:$D$201,"&lt;&gt;"&amp;"")+4))),ROW($A51))),NA())</f>
        <v>#N/A</v>
      </c>
      <c r="AK55" s="59" t="e">
        <f ca="1" t="array" ref="AK55">IFERROR(INDIRECT("$s$"&amp;SMALL(IF(TODAY()&lt;$E$5:INDIRECT("$E$"&amp;COUNTIF($D$5:$D$201,"&lt;&gt;"&amp;"")+4),ROW($E$5:INDIRECT("$E$"&amp;COUNTIF($D$5:$D$201,"&lt;&gt;"&amp;"")+4))),ROW($A51))),NA())</f>
        <v>#N/A</v>
      </c>
      <c r="AR55" s="59" t="b">
        <f ca="1" t="array" ref="AR55">IF(AND($D55&lt;&gt;"",$P$1=1),$D55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51))),NA()),IF($P$1=3,IFERROR(INDIRECT("$d$"&amp;SMALL(IF(TODAY()&lt;$E$5:INDIRECT("$E$"&amp;COUNTIF($D$5:$D$201,"&lt;&gt;"&amp;"")+4),ROW($E$5:INDIRECT("$E$"&amp;COUNTIF($D$5:$D$201,"&lt;&gt;"&amp;"")+4))),ROW($A51))),NA()))))</f>
        <v>0</v>
      </c>
    </row>
    <row r="56" spans="1:44">
      <c r="A56" s="14"/>
      <c r="G56" s="35" t="str">
        <f t="shared" si="13"/>
        <v/>
      </c>
      <c r="I56" s="57" t="str">
        <f ca="1" t="shared" si="14"/>
        <v/>
      </c>
      <c r="J56" s="35" t="str">
        <f ca="1" t="shared" si="15"/>
        <v/>
      </c>
      <c r="L56" s="16"/>
      <c r="M56" s="58" t="e">
        <f t="shared" si="11"/>
        <v>#N/A</v>
      </c>
      <c r="N56" s="58" t="e">
        <f ca="1" t="array" ref="N56">IFERROR(INDIRECT("$e$"&amp;SMALL(IF(TODAY()&gt;=$E$5:INDIRECT("$E$"&amp;COUNTIF($D$5:$D$201,"&lt;&gt;"&amp;"")+4),IF(TODAY()&lt;=$F$5:INDIRECT("$f$"&amp;COUNTIF($D$5:$D$201,"&lt;&gt;"&amp;"")+4),ROW($E$5:INDIRECT("$E$"&amp;COUNTIF($D$5:$D$201,"&lt;&gt;"&amp;"")+4)))),ROW($A52))),NA())</f>
        <v>#N/A</v>
      </c>
      <c r="O56" s="58" t="e">
        <f ca="1" t="array" ref="O56">IFERROR(INDIRECT("$e$"&amp;SMALL(IF(TODAY()&lt;$E$5:INDIRECT("$E$"&amp;COUNTIF($D$5:$D$201,"&lt;&gt;"&amp;"")+4),ROW($E$5:INDIRECT("$E$"&amp;COUNTIF($D$5:$D$201,"&lt;&gt;"&amp;"")+4))),ROW($A52))),NA())</f>
        <v>#N/A</v>
      </c>
      <c r="P56" s="59" t="e">
        <f t="shared" si="12"/>
        <v>#N/A</v>
      </c>
      <c r="Q56" s="59" t="e">
        <f ca="1" t="array" ref="Q56">IF(OR($E56="",$F56="")=TRUE(),NA(),IF(TODAY()&lt;$E56,0,IF(TODAY()&lt;=$F56,NOW()-$E56,$G56-1)))</f>
        <v>#N/A</v>
      </c>
      <c r="R56" s="59" t="e">
        <f t="array" ref="R56">IF(IFERROR($G56-$P56-1,0)&lt;=0,NA(),IFERROR($G56-$P56-1,0))</f>
        <v>#N/A</v>
      </c>
      <c r="S56" s="64" t="e">
        <f ca="1" t="array" ref="S56">IFERROR(IF($G56-$Q56-1&lt;=0,NA(),$G56-$Q56-1),NA())</f>
        <v>#N/A</v>
      </c>
      <c r="Y56" s="65" t="e">
        <f ca="1" t="array" ref="Y56">IFERROR(INDIRECT("$p$"&amp;SMALL(IF(TODAY()&gt;=$E$5:INDIRECT("$E$"&amp;COUNTIF($D$5:$D$201,"&lt;&gt;"&amp;"")+4),IF(TODAY()&lt;=$F$5:INDIRECT("$f$"&amp;COUNTIF($D$5:$D$201,"&lt;&gt;"&amp;"")+4),ROW($E$5:INDIRECT("$E$"&amp;COUNTIF($D$5:$D$201,"&lt;&gt;"&amp;"")+4)))),ROW($A52))),NA())</f>
        <v>#N/A</v>
      </c>
      <c r="Z56" s="59" t="e">
        <f ca="1" t="array" ref="Z56">IFERROR(INDIRECT("$q$"&amp;SMALL(IF(TODAY()&gt;=$E$5:INDIRECT("$E$"&amp;COUNTIF($D$5:$D$201,"&lt;&gt;"&amp;"")+4),IF(TODAY()&lt;=$F$5:INDIRECT("$f$"&amp;COUNTIF($D$5:$D$201,"&lt;&gt;"&amp;"")+4),ROW($E$5:INDIRECT("$e$"&amp;COUNTIF($D$5:$D$201,"&lt;&gt;"&amp;"")+4)))),ROW($A52))),NA())</f>
        <v>#N/A</v>
      </c>
      <c r="AA56" s="59" t="e">
        <f ca="1" t="array" ref="AA56">IFERROR(INDIRECT("$r$"&amp;SMALL(IF(TODAY()&gt;=$E$5:INDIRECT("$E$"&amp;COUNTIF($D$5:$D$201,"&lt;&gt;"&amp;"")+4),IF(TODAY()&lt;=$F$5:INDIRECT("$f$"&amp;COUNTIF($D$5:$D$201,"&lt;&gt;"&amp;"")+4),ROW($E$5:INDIRECT("$e$"&amp;COUNTIF($D$5:$D$201,"&lt;&gt;"&amp;"")+4)))),ROW($A52))),NA())</f>
        <v>#N/A</v>
      </c>
      <c r="AB56" s="59" t="e">
        <f ca="1" t="array" ref="AB56">IFERROR(INDIRECT("$s$"&amp;SMALL(IF(TODAY()&gt;=$E$5:INDIRECT("$E$"&amp;COUNTIF($D$5:$D$201,"&lt;&gt;"&amp;"")+4),IF(TODAY()&lt;=$F$5:INDIRECT("$f$"&amp;COUNTIF($D$5:$D$201,"&lt;&gt;"&amp;"")+4),ROW($E$5:INDIRECT("$e$"&amp;COUNTIF($D$5:$D$201,"&lt;&gt;"&amp;"")+4)))),ROW($A52))),NA())</f>
        <v>#N/A</v>
      </c>
      <c r="AH56" s="59" t="e">
        <f ca="1" t="array" ref="AH56">IFERROR(INDIRECT("$p$"&amp;SMALL(IF(TODAY()&lt;$E$5:INDIRECT("$E$"&amp;COUNTIF($D$5:$D$201,"&lt;&gt;"&amp;"")+4),ROW($E$5:INDIRECT("$E$"&amp;COUNTIF($D$5:$D$201,"&lt;&gt;"&amp;"")+4))),ROW($A52))),NA())</f>
        <v>#N/A</v>
      </c>
      <c r="AI56" s="59" t="e">
        <f ca="1" t="array" ref="AI56">IFERROR(INDIRECT("$Q$"&amp;SMALL(IF(TODAY()&lt;$E$5:INDIRECT("$E$"&amp;COUNTIF($D$5:$D$201,"&lt;&gt;"&amp;"")+4),ROW($E$5:INDIRECT("$E$"&amp;COUNTIF($D$5:$D$201,"&lt;&gt;"&amp;"")+4))),ROW($A52))),NA())</f>
        <v>#N/A</v>
      </c>
      <c r="AJ56" s="59" t="e">
        <f ca="1" t="array" ref="AJ56">IFERROR(INDIRECT("$R$"&amp;SMALL(IF(TODAY()&lt;$E$5:INDIRECT("$E$"&amp;COUNTIF($D$5:$D$201,"&lt;&gt;"&amp;"")+4),ROW($E$5:INDIRECT("$E$"&amp;COUNTIF($D$5:$D$201,"&lt;&gt;"&amp;"")+4))),ROW($A52))),NA())</f>
        <v>#N/A</v>
      </c>
      <c r="AK56" s="59" t="e">
        <f ca="1" t="array" ref="AK56">IFERROR(INDIRECT("$s$"&amp;SMALL(IF(TODAY()&lt;$E$5:INDIRECT("$E$"&amp;COUNTIF($D$5:$D$201,"&lt;&gt;"&amp;"")+4),ROW($E$5:INDIRECT("$E$"&amp;COUNTIF($D$5:$D$201,"&lt;&gt;"&amp;"")+4))),ROW($A52))),NA())</f>
        <v>#N/A</v>
      </c>
      <c r="AR56" s="59" t="b">
        <f ca="1" t="array" ref="AR56">IF(AND($D56&lt;&gt;"",$P$1=1),$D56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52))),NA()),IF($P$1=3,IFERROR(INDIRECT("$d$"&amp;SMALL(IF(TODAY()&lt;$E$5:INDIRECT("$E$"&amp;COUNTIF($D$5:$D$201,"&lt;&gt;"&amp;"")+4),ROW($E$5:INDIRECT("$E$"&amp;COUNTIF($D$5:$D$201,"&lt;&gt;"&amp;"")+4))),ROW($A52))),NA()))))</f>
        <v>0</v>
      </c>
    </row>
    <row r="57" spans="1:44">
      <c r="A57" s="14"/>
      <c r="G57" s="35" t="str">
        <f t="shared" si="13"/>
        <v/>
      </c>
      <c r="I57" s="57" t="str">
        <f ca="1" t="shared" si="14"/>
        <v/>
      </c>
      <c r="J57" s="35" t="str">
        <f ca="1" t="shared" si="15"/>
        <v/>
      </c>
      <c r="L57" s="16"/>
      <c r="M57" s="58" t="e">
        <f t="shared" si="11"/>
        <v>#N/A</v>
      </c>
      <c r="N57" s="58" t="e">
        <f ca="1" t="array" ref="N57">IFERROR(INDIRECT("$e$"&amp;SMALL(IF(TODAY()&gt;=$E$5:INDIRECT("$E$"&amp;COUNTIF($D$5:$D$201,"&lt;&gt;"&amp;"")+4),IF(TODAY()&lt;=$F$5:INDIRECT("$f$"&amp;COUNTIF($D$5:$D$201,"&lt;&gt;"&amp;"")+4),ROW($E$5:INDIRECT("$E$"&amp;COUNTIF($D$5:$D$201,"&lt;&gt;"&amp;"")+4)))),ROW($A53))),NA())</f>
        <v>#N/A</v>
      </c>
      <c r="O57" s="58" t="e">
        <f ca="1" t="array" ref="O57">IFERROR(INDIRECT("$e$"&amp;SMALL(IF(TODAY()&lt;$E$5:INDIRECT("$E$"&amp;COUNTIF($D$5:$D$201,"&lt;&gt;"&amp;"")+4),ROW($E$5:INDIRECT("$E$"&amp;COUNTIF($D$5:$D$201,"&lt;&gt;"&amp;"")+4))),ROW($A53))),NA())</f>
        <v>#N/A</v>
      </c>
      <c r="P57" s="59" t="e">
        <f t="shared" si="12"/>
        <v>#N/A</v>
      </c>
      <c r="Q57" s="59" t="e">
        <f ca="1" t="array" ref="Q57">IF(OR($E57="",$F57="")=TRUE(),NA(),IF(TODAY()&lt;$E57,0,IF(TODAY()&lt;=$F57,NOW()-$E57,$G57-1)))</f>
        <v>#N/A</v>
      </c>
      <c r="R57" s="59" t="e">
        <f t="array" ref="R57">IF(IFERROR($G57-$P57-1,0)&lt;=0,NA(),IFERROR($G57-$P57-1,0))</f>
        <v>#N/A</v>
      </c>
      <c r="S57" s="64" t="e">
        <f ca="1" t="array" ref="S57">IFERROR(IF($G57-$Q57-1&lt;=0,NA(),$G57-$Q57-1),NA())</f>
        <v>#N/A</v>
      </c>
      <c r="Y57" s="65" t="e">
        <f ca="1" t="array" ref="Y57">IFERROR(INDIRECT("$p$"&amp;SMALL(IF(TODAY()&gt;=$E$5:INDIRECT("$E$"&amp;COUNTIF($D$5:$D$201,"&lt;&gt;"&amp;"")+4),IF(TODAY()&lt;=$F$5:INDIRECT("$f$"&amp;COUNTIF($D$5:$D$201,"&lt;&gt;"&amp;"")+4),ROW($E$5:INDIRECT("$E$"&amp;COUNTIF($D$5:$D$201,"&lt;&gt;"&amp;"")+4)))),ROW($A53))),NA())</f>
        <v>#N/A</v>
      </c>
      <c r="Z57" s="59" t="e">
        <f ca="1" t="array" ref="Z57">IFERROR(INDIRECT("$q$"&amp;SMALL(IF(TODAY()&gt;=$E$5:INDIRECT("$E$"&amp;COUNTIF($D$5:$D$201,"&lt;&gt;"&amp;"")+4),IF(TODAY()&lt;=$F$5:INDIRECT("$f$"&amp;COUNTIF($D$5:$D$201,"&lt;&gt;"&amp;"")+4),ROW($E$5:INDIRECT("$e$"&amp;COUNTIF($D$5:$D$201,"&lt;&gt;"&amp;"")+4)))),ROW($A53))),NA())</f>
        <v>#N/A</v>
      </c>
      <c r="AA57" s="59" t="e">
        <f ca="1" t="array" ref="AA57">IFERROR(INDIRECT("$r$"&amp;SMALL(IF(TODAY()&gt;=$E$5:INDIRECT("$E$"&amp;COUNTIF($D$5:$D$201,"&lt;&gt;"&amp;"")+4),IF(TODAY()&lt;=$F$5:INDIRECT("$f$"&amp;COUNTIF($D$5:$D$201,"&lt;&gt;"&amp;"")+4),ROW($E$5:INDIRECT("$e$"&amp;COUNTIF($D$5:$D$201,"&lt;&gt;"&amp;"")+4)))),ROW($A53))),NA())</f>
        <v>#N/A</v>
      </c>
      <c r="AB57" s="59" t="e">
        <f ca="1" t="array" ref="AB57">IFERROR(INDIRECT("$s$"&amp;SMALL(IF(TODAY()&gt;=$E$5:INDIRECT("$E$"&amp;COUNTIF($D$5:$D$201,"&lt;&gt;"&amp;"")+4),IF(TODAY()&lt;=$F$5:INDIRECT("$f$"&amp;COUNTIF($D$5:$D$201,"&lt;&gt;"&amp;"")+4),ROW($E$5:INDIRECT("$e$"&amp;COUNTIF($D$5:$D$201,"&lt;&gt;"&amp;"")+4)))),ROW($A53))),NA())</f>
        <v>#N/A</v>
      </c>
      <c r="AH57" s="59" t="e">
        <f ca="1" t="array" ref="AH57">IFERROR(INDIRECT("$p$"&amp;SMALL(IF(TODAY()&lt;$E$5:INDIRECT("$E$"&amp;COUNTIF($D$5:$D$201,"&lt;&gt;"&amp;"")+4),ROW($E$5:INDIRECT("$E$"&amp;COUNTIF($D$5:$D$201,"&lt;&gt;"&amp;"")+4))),ROW($A53))),NA())</f>
        <v>#N/A</v>
      </c>
      <c r="AI57" s="59" t="e">
        <f ca="1" t="array" ref="AI57">IFERROR(INDIRECT("$Q$"&amp;SMALL(IF(TODAY()&lt;$E$5:INDIRECT("$E$"&amp;COUNTIF($D$5:$D$201,"&lt;&gt;"&amp;"")+4),ROW($E$5:INDIRECT("$E$"&amp;COUNTIF($D$5:$D$201,"&lt;&gt;"&amp;"")+4))),ROW($A53))),NA())</f>
        <v>#N/A</v>
      </c>
      <c r="AJ57" s="59" t="e">
        <f ca="1" t="array" ref="AJ57">IFERROR(INDIRECT("$R$"&amp;SMALL(IF(TODAY()&lt;$E$5:INDIRECT("$E$"&amp;COUNTIF($D$5:$D$201,"&lt;&gt;"&amp;"")+4),ROW($E$5:INDIRECT("$E$"&amp;COUNTIF($D$5:$D$201,"&lt;&gt;"&amp;"")+4))),ROW($A53))),NA())</f>
        <v>#N/A</v>
      </c>
      <c r="AK57" s="59" t="e">
        <f ca="1" t="array" ref="AK57">IFERROR(INDIRECT("$s$"&amp;SMALL(IF(TODAY()&lt;$E$5:INDIRECT("$E$"&amp;COUNTIF($D$5:$D$201,"&lt;&gt;"&amp;"")+4),ROW($E$5:INDIRECT("$E$"&amp;COUNTIF($D$5:$D$201,"&lt;&gt;"&amp;"")+4))),ROW($A53))),NA())</f>
        <v>#N/A</v>
      </c>
      <c r="AR57" s="59" t="b">
        <f ca="1" t="array" ref="AR57">IF(AND($D57&lt;&gt;"",$P$1=1),$D57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53))),NA()),IF($P$1=3,IFERROR(INDIRECT("$d$"&amp;SMALL(IF(TODAY()&lt;$E$5:INDIRECT("$E$"&amp;COUNTIF($D$5:$D$201,"&lt;&gt;"&amp;"")+4),ROW($E$5:INDIRECT("$E$"&amp;COUNTIF($D$5:$D$201,"&lt;&gt;"&amp;"")+4))),ROW($A53))),NA()))))</f>
        <v>0</v>
      </c>
    </row>
    <row r="58" spans="1:44">
      <c r="A58" s="14"/>
      <c r="G58" s="35" t="str">
        <f t="shared" si="13"/>
        <v/>
      </c>
      <c r="I58" s="57" t="str">
        <f ca="1" t="shared" si="14"/>
        <v/>
      </c>
      <c r="J58" s="35" t="str">
        <f ca="1" t="shared" si="15"/>
        <v/>
      </c>
      <c r="L58" s="16"/>
      <c r="M58" s="58" t="e">
        <f t="shared" si="11"/>
        <v>#N/A</v>
      </c>
      <c r="N58" s="58" t="e">
        <f ca="1" t="array" ref="N58">IFERROR(INDIRECT("$e$"&amp;SMALL(IF(TODAY()&gt;=$E$5:INDIRECT("$E$"&amp;COUNTIF($D$5:$D$201,"&lt;&gt;"&amp;"")+4),IF(TODAY()&lt;=$F$5:INDIRECT("$f$"&amp;COUNTIF($D$5:$D$201,"&lt;&gt;"&amp;"")+4),ROW($E$5:INDIRECT("$E$"&amp;COUNTIF($D$5:$D$201,"&lt;&gt;"&amp;"")+4)))),ROW($A54))),NA())</f>
        <v>#N/A</v>
      </c>
      <c r="O58" s="58" t="e">
        <f ca="1" t="array" ref="O58">IFERROR(INDIRECT("$e$"&amp;SMALL(IF(TODAY()&lt;$E$5:INDIRECT("$E$"&amp;COUNTIF($D$5:$D$201,"&lt;&gt;"&amp;"")+4),ROW($E$5:INDIRECT("$E$"&amp;COUNTIF($D$5:$D$201,"&lt;&gt;"&amp;"")+4))),ROW($A54))),NA())</f>
        <v>#N/A</v>
      </c>
      <c r="P58" s="59" t="e">
        <f t="shared" si="12"/>
        <v>#N/A</v>
      </c>
      <c r="Q58" s="59" t="e">
        <f ca="1" t="array" ref="Q58">IF(OR($E58="",$F58="")=TRUE(),NA(),IF(TODAY()&lt;$E58,0,IF(TODAY()&lt;=$F58,NOW()-$E58,$G58-1)))</f>
        <v>#N/A</v>
      </c>
      <c r="R58" s="59" t="e">
        <f t="array" ref="R58">IF(IFERROR($G58-$P58-1,0)&lt;=0,NA(),IFERROR($G58-$P58-1,0))</f>
        <v>#N/A</v>
      </c>
      <c r="S58" s="64" t="e">
        <f ca="1" t="array" ref="S58">IFERROR(IF($G58-$Q58-1&lt;=0,NA(),$G58-$Q58-1),NA())</f>
        <v>#N/A</v>
      </c>
      <c r="Y58" s="65" t="e">
        <f ca="1" t="array" ref="Y58">IFERROR(INDIRECT("$p$"&amp;SMALL(IF(TODAY()&gt;=$E$5:INDIRECT("$E$"&amp;COUNTIF($D$5:$D$201,"&lt;&gt;"&amp;"")+4),IF(TODAY()&lt;=$F$5:INDIRECT("$f$"&amp;COUNTIF($D$5:$D$201,"&lt;&gt;"&amp;"")+4),ROW($E$5:INDIRECT("$E$"&amp;COUNTIF($D$5:$D$201,"&lt;&gt;"&amp;"")+4)))),ROW($A54))),NA())</f>
        <v>#N/A</v>
      </c>
      <c r="Z58" s="59" t="e">
        <f ca="1" t="array" ref="Z58">IFERROR(INDIRECT("$q$"&amp;SMALL(IF(TODAY()&gt;=$E$5:INDIRECT("$E$"&amp;COUNTIF($D$5:$D$201,"&lt;&gt;"&amp;"")+4),IF(TODAY()&lt;=$F$5:INDIRECT("$f$"&amp;COUNTIF($D$5:$D$201,"&lt;&gt;"&amp;"")+4),ROW($E$5:INDIRECT("$e$"&amp;COUNTIF($D$5:$D$201,"&lt;&gt;"&amp;"")+4)))),ROW($A54))),NA())</f>
        <v>#N/A</v>
      </c>
      <c r="AA58" s="59" t="e">
        <f ca="1" t="array" ref="AA58">IFERROR(INDIRECT("$r$"&amp;SMALL(IF(TODAY()&gt;=$E$5:INDIRECT("$E$"&amp;COUNTIF($D$5:$D$201,"&lt;&gt;"&amp;"")+4),IF(TODAY()&lt;=$F$5:INDIRECT("$f$"&amp;COUNTIF($D$5:$D$201,"&lt;&gt;"&amp;"")+4),ROW($E$5:INDIRECT("$e$"&amp;COUNTIF($D$5:$D$201,"&lt;&gt;"&amp;"")+4)))),ROW($A54))),NA())</f>
        <v>#N/A</v>
      </c>
      <c r="AB58" s="59" t="e">
        <f ca="1" t="array" ref="AB58">IFERROR(INDIRECT("$s$"&amp;SMALL(IF(TODAY()&gt;=$E$5:INDIRECT("$E$"&amp;COUNTIF($D$5:$D$201,"&lt;&gt;"&amp;"")+4),IF(TODAY()&lt;=$F$5:INDIRECT("$f$"&amp;COUNTIF($D$5:$D$201,"&lt;&gt;"&amp;"")+4),ROW($E$5:INDIRECT("$e$"&amp;COUNTIF($D$5:$D$201,"&lt;&gt;"&amp;"")+4)))),ROW($A54))),NA())</f>
        <v>#N/A</v>
      </c>
      <c r="AH58" s="59" t="e">
        <f ca="1" t="array" ref="AH58">IFERROR(INDIRECT("$p$"&amp;SMALL(IF(TODAY()&lt;$E$5:INDIRECT("$E$"&amp;COUNTIF($D$5:$D$201,"&lt;&gt;"&amp;"")+4),ROW($E$5:INDIRECT("$E$"&amp;COUNTIF($D$5:$D$201,"&lt;&gt;"&amp;"")+4))),ROW($A54))),NA())</f>
        <v>#N/A</v>
      </c>
      <c r="AI58" s="59" t="e">
        <f ca="1" t="array" ref="AI58">IFERROR(INDIRECT("$Q$"&amp;SMALL(IF(TODAY()&lt;$E$5:INDIRECT("$E$"&amp;COUNTIF($D$5:$D$201,"&lt;&gt;"&amp;"")+4),ROW($E$5:INDIRECT("$E$"&amp;COUNTIF($D$5:$D$201,"&lt;&gt;"&amp;"")+4))),ROW($A54))),NA())</f>
        <v>#N/A</v>
      </c>
      <c r="AJ58" s="59" t="e">
        <f ca="1" t="array" ref="AJ58">IFERROR(INDIRECT("$R$"&amp;SMALL(IF(TODAY()&lt;$E$5:INDIRECT("$E$"&amp;COUNTIF($D$5:$D$201,"&lt;&gt;"&amp;"")+4),ROW($E$5:INDIRECT("$E$"&amp;COUNTIF($D$5:$D$201,"&lt;&gt;"&amp;"")+4))),ROW($A54))),NA())</f>
        <v>#N/A</v>
      </c>
      <c r="AK58" s="59" t="e">
        <f ca="1" t="array" ref="AK58">IFERROR(INDIRECT("$s$"&amp;SMALL(IF(TODAY()&lt;$E$5:INDIRECT("$E$"&amp;COUNTIF($D$5:$D$201,"&lt;&gt;"&amp;"")+4),ROW($E$5:INDIRECT("$E$"&amp;COUNTIF($D$5:$D$201,"&lt;&gt;"&amp;"")+4))),ROW($A54))),NA())</f>
        <v>#N/A</v>
      </c>
      <c r="AR58" s="59" t="b">
        <f ca="1" t="array" ref="AR58">IF(AND($D58&lt;&gt;"",$P$1=1),$D58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54))),NA()),IF($P$1=3,IFERROR(INDIRECT("$d$"&amp;SMALL(IF(TODAY()&lt;$E$5:INDIRECT("$E$"&amp;COUNTIF($D$5:$D$201,"&lt;&gt;"&amp;"")+4),ROW($E$5:INDIRECT("$E$"&amp;COUNTIF($D$5:$D$201,"&lt;&gt;"&amp;"")+4))),ROW($A54))),NA()))))</f>
        <v>0</v>
      </c>
    </row>
    <row r="59" spans="1:44">
      <c r="A59" s="14"/>
      <c r="G59" s="35" t="str">
        <f t="shared" si="13"/>
        <v/>
      </c>
      <c r="I59" s="57" t="str">
        <f ca="1" t="shared" si="14"/>
        <v/>
      </c>
      <c r="J59" s="35" t="str">
        <f ca="1" t="shared" si="15"/>
        <v/>
      </c>
      <c r="L59" s="16"/>
      <c r="M59" s="58" t="e">
        <f t="shared" si="11"/>
        <v>#N/A</v>
      </c>
      <c r="N59" s="58" t="e">
        <f ca="1" t="array" ref="N59">IFERROR(INDIRECT("$e$"&amp;SMALL(IF(TODAY()&gt;=$E$5:INDIRECT("$E$"&amp;COUNTIF($D$5:$D$201,"&lt;&gt;"&amp;"")+4),IF(TODAY()&lt;=$F$5:INDIRECT("$f$"&amp;COUNTIF($D$5:$D$201,"&lt;&gt;"&amp;"")+4),ROW($E$5:INDIRECT("$E$"&amp;COUNTIF($D$5:$D$201,"&lt;&gt;"&amp;"")+4)))),ROW($A55))),NA())</f>
        <v>#N/A</v>
      </c>
      <c r="O59" s="58" t="e">
        <f ca="1" t="array" ref="O59">IFERROR(INDIRECT("$e$"&amp;SMALL(IF(TODAY()&lt;$E$5:INDIRECT("$E$"&amp;COUNTIF($D$5:$D$201,"&lt;&gt;"&amp;"")+4),ROW($E$5:INDIRECT("$E$"&amp;COUNTIF($D$5:$D$201,"&lt;&gt;"&amp;"")+4))),ROW($A55))),NA())</f>
        <v>#N/A</v>
      </c>
      <c r="P59" s="59" t="e">
        <f t="shared" si="12"/>
        <v>#N/A</v>
      </c>
      <c r="Q59" s="59" t="e">
        <f ca="1" t="array" ref="Q59">IF(OR($E59="",$F59="")=TRUE(),NA(),IF(TODAY()&lt;$E59,0,IF(TODAY()&lt;=$F59,NOW()-$E59,$G59-1)))</f>
        <v>#N/A</v>
      </c>
      <c r="R59" s="59" t="e">
        <f t="array" ref="R59">IF(IFERROR($G59-$P59-1,0)&lt;=0,NA(),IFERROR($G59-$P59-1,0))</f>
        <v>#N/A</v>
      </c>
      <c r="S59" s="64" t="e">
        <f ca="1" t="array" ref="S59">IFERROR(IF($G59-$Q59-1&lt;=0,NA(),$G59-$Q59-1),NA())</f>
        <v>#N/A</v>
      </c>
      <c r="Y59" s="65" t="e">
        <f ca="1" t="array" ref="Y59">IFERROR(INDIRECT("$p$"&amp;SMALL(IF(TODAY()&gt;=$E$5:INDIRECT("$E$"&amp;COUNTIF($D$5:$D$201,"&lt;&gt;"&amp;"")+4),IF(TODAY()&lt;=$F$5:INDIRECT("$f$"&amp;COUNTIF($D$5:$D$201,"&lt;&gt;"&amp;"")+4),ROW($E$5:INDIRECT("$E$"&amp;COUNTIF($D$5:$D$201,"&lt;&gt;"&amp;"")+4)))),ROW($A55))),NA())</f>
        <v>#N/A</v>
      </c>
      <c r="Z59" s="59" t="e">
        <f ca="1" t="array" ref="Z59">IFERROR(INDIRECT("$q$"&amp;SMALL(IF(TODAY()&gt;=$E$5:INDIRECT("$E$"&amp;COUNTIF($D$5:$D$201,"&lt;&gt;"&amp;"")+4),IF(TODAY()&lt;=$F$5:INDIRECT("$f$"&amp;COUNTIF($D$5:$D$201,"&lt;&gt;"&amp;"")+4),ROW($E$5:INDIRECT("$e$"&amp;COUNTIF($D$5:$D$201,"&lt;&gt;"&amp;"")+4)))),ROW($A55))),NA())</f>
        <v>#N/A</v>
      </c>
      <c r="AA59" s="59" t="e">
        <f ca="1" t="array" ref="AA59">IFERROR(INDIRECT("$r$"&amp;SMALL(IF(TODAY()&gt;=$E$5:INDIRECT("$E$"&amp;COUNTIF($D$5:$D$201,"&lt;&gt;"&amp;"")+4),IF(TODAY()&lt;=$F$5:INDIRECT("$f$"&amp;COUNTIF($D$5:$D$201,"&lt;&gt;"&amp;"")+4),ROW($E$5:INDIRECT("$e$"&amp;COUNTIF($D$5:$D$201,"&lt;&gt;"&amp;"")+4)))),ROW($A55))),NA())</f>
        <v>#N/A</v>
      </c>
      <c r="AB59" s="59" t="e">
        <f ca="1" t="array" ref="AB59">IFERROR(INDIRECT("$s$"&amp;SMALL(IF(TODAY()&gt;=$E$5:INDIRECT("$E$"&amp;COUNTIF($D$5:$D$201,"&lt;&gt;"&amp;"")+4),IF(TODAY()&lt;=$F$5:INDIRECT("$f$"&amp;COUNTIF($D$5:$D$201,"&lt;&gt;"&amp;"")+4),ROW($E$5:INDIRECT("$e$"&amp;COUNTIF($D$5:$D$201,"&lt;&gt;"&amp;"")+4)))),ROW($A55))),NA())</f>
        <v>#N/A</v>
      </c>
      <c r="AH59" s="59" t="e">
        <f ca="1" t="array" ref="AH59">IFERROR(INDIRECT("$p$"&amp;SMALL(IF(TODAY()&lt;$E$5:INDIRECT("$E$"&amp;COUNTIF($D$5:$D$201,"&lt;&gt;"&amp;"")+4),ROW($E$5:INDIRECT("$E$"&amp;COUNTIF($D$5:$D$201,"&lt;&gt;"&amp;"")+4))),ROW($A55))),NA())</f>
        <v>#N/A</v>
      </c>
      <c r="AI59" s="59" t="e">
        <f ca="1" t="array" ref="AI59">IFERROR(INDIRECT("$Q$"&amp;SMALL(IF(TODAY()&lt;$E$5:INDIRECT("$E$"&amp;COUNTIF($D$5:$D$201,"&lt;&gt;"&amp;"")+4),ROW($E$5:INDIRECT("$E$"&amp;COUNTIF($D$5:$D$201,"&lt;&gt;"&amp;"")+4))),ROW($A55))),NA())</f>
        <v>#N/A</v>
      </c>
      <c r="AJ59" s="59" t="e">
        <f ca="1" t="array" ref="AJ59">IFERROR(INDIRECT("$R$"&amp;SMALL(IF(TODAY()&lt;$E$5:INDIRECT("$E$"&amp;COUNTIF($D$5:$D$201,"&lt;&gt;"&amp;"")+4),ROW($E$5:INDIRECT("$E$"&amp;COUNTIF($D$5:$D$201,"&lt;&gt;"&amp;"")+4))),ROW($A55))),NA())</f>
        <v>#N/A</v>
      </c>
      <c r="AK59" s="59" t="e">
        <f ca="1" t="array" ref="AK59">IFERROR(INDIRECT("$s$"&amp;SMALL(IF(TODAY()&lt;$E$5:INDIRECT("$E$"&amp;COUNTIF($D$5:$D$201,"&lt;&gt;"&amp;"")+4),ROW($E$5:INDIRECT("$E$"&amp;COUNTIF($D$5:$D$201,"&lt;&gt;"&amp;"")+4))),ROW($A55))),NA())</f>
        <v>#N/A</v>
      </c>
      <c r="AR59" s="59" t="b">
        <f ca="1" t="array" ref="AR59">IF(AND($D59&lt;&gt;"",$P$1=1),$D59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55))),NA()),IF($P$1=3,IFERROR(INDIRECT("$d$"&amp;SMALL(IF(TODAY()&lt;$E$5:INDIRECT("$E$"&amp;COUNTIF($D$5:$D$201,"&lt;&gt;"&amp;"")+4),ROW($E$5:INDIRECT("$E$"&amp;COUNTIF($D$5:$D$201,"&lt;&gt;"&amp;"")+4))),ROW($A55))),NA()))))</f>
        <v>0</v>
      </c>
    </row>
    <row r="60" spans="1:44">
      <c r="A60" s="14"/>
      <c r="G60" s="35" t="str">
        <f t="shared" si="13"/>
        <v/>
      </c>
      <c r="I60" s="57" t="str">
        <f ca="1" t="shared" si="14"/>
        <v/>
      </c>
      <c r="J60" s="35" t="str">
        <f ca="1" t="shared" si="15"/>
        <v/>
      </c>
      <c r="L60" s="16"/>
      <c r="M60" s="58" t="e">
        <f t="shared" si="11"/>
        <v>#N/A</v>
      </c>
      <c r="N60" s="58" t="e">
        <f ca="1" t="array" ref="N60">IFERROR(INDIRECT("$e$"&amp;SMALL(IF(TODAY()&gt;=$E$5:INDIRECT("$E$"&amp;COUNTIF($D$5:$D$201,"&lt;&gt;"&amp;"")+4),IF(TODAY()&lt;=$F$5:INDIRECT("$f$"&amp;COUNTIF($D$5:$D$201,"&lt;&gt;"&amp;"")+4),ROW($E$5:INDIRECT("$E$"&amp;COUNTIF($D$5:$D$201,"&lt;&gt;"&amp;"")+4)))),ROW($A56))),NA())</f>
        <v>#N/A</v>
      </c>
      <c r="O60" s="58" t="e">
        <f ca="1" t="array" ref="O60">IFERROR(INDIRECT("$e$"&amp;SMALL(IF(TODAY()&lt;$E$5:INDIRECT("$E$"&amp;COUNTIF($D$5:$D$201,"&lt;&gt;"&amp;"")+4),ROW($E$5:INDIRECT("$E$"&amp;COUNTIF($D$5:$D$201,"&lt;&gt;"&amp;"")+4))),ROW($A56))),NA())</f>
        <v>#N/A</v>
      </c>
      <c r="P60" s="59" t="e">
        <f t="shared" si="12"/>
        <v>#N/A</v>
      </c>
      <c r="Q60" s="59" t="e">
        <f ca="1" t="array" ref="Q60">IF(OR($E60="",$F60="")=TRUE(),NA(),IF(TODAY()&lt;$E60,0,IF(TODAY()&lt;=$F60,NOW()-$E60,$G60-1)))</f>
        <v>#N/A</v>
      </c>
      <c r="R60" s="59" t="e">
        <f t="array" ref="R60">IF(IFERROR($G60-$P60-1,0)&lt;=0,NA(),IFERROR($G60-$P60-1,0))</f>
        <v>#N/A</v>
      </c>
      <c r="S60" s="64" t="e">
        <f ca="1" t="array" ref="S60">IFERROR(IF($G60-$Q60-1&lt;=0,NA(),$G60-$Q60-1),NA())</f>
        <v>#N/A</v>
      </c>
      <c r="Y60" s="65" t="e">
        <f ca="1" t="array" ref="Y60">IFERROR(INDIRECT("$p$"&amp;SMALL(IF(TODAY()&gt;=$E$5:INDIRECT("$E$"&amp;COUNTIF($D$5:$D$201,"&lt;&gt;"&amp;"")+4),IF(TODAY()&lt;=$F$5:INDIRECT("$f$"&amp;COUNTIF($D$5:$D$201,"&lt;&gt;"&amp;"")+4),ROW($E$5:INDIRECT("$E$"&amp;COUNTIF($D$5:$D$201,"&lt;&gt;"&amp;"")+4)))),ROW($A56))),NA())</f>
        <v>#N/A</v>
      </c>
      <c r="Z60" s="59" t="e">
        <f ca="1" t="array" ref="Z60">IFERROR(INDIRECT("$q$"&amp;SMALL(IF(TODAY()&gt;=$E$5:INDIRECT("$E$"&amp;COUNTIF($D$5:$D$201,"&lt;&gt;"&amp;"")+4),IF(TODAY()&lt;=$F$5:INDIRECT("$f$"&amp;COUNTIF($D$5:$D$201,"&lt;&gt;"&amp;"")+4),ROW($E$5:INDIRECT("$e$"&amp;COUNTIF($D$5:$D$201,"&lt;&gt;"&amp;"")+4)))),ROW($A56))),NA())</f>
        <v>#N/A</v>
      </c>
      <c r="AA60" s="59" t="e">
        <f ca="1" t="array" ref="AA60">IFERROR(INDIRECT("$r$"&amp;SMALL(IF(TODAY()&gt;=$E$5:INDIRECT("$E$"&amp;COUNTIF($D$5:$D$201,"&lt;&gt;"&amp;"")+4),IF(TODAY()&lt;=$F$5:INDIRECT("$f$"&amp;COUNTIF($D$5:$D$201,"&lt;&gt;"&amp;"")+4),ROW($E$5:INDIRECT("$e$"&amp;COUNTIF($D$5:$D$201,"&lt;&gt;"&amp;"")+4)))),ROW($A56))),NA())</f>
        <v>#N/A</v>
      </c>
      <c r="AB60" s="59" t="e">
        <f ca="1" t="array" ref="AB60">IFERROR(INDIRECT("$s$"&amp;SMALL(IF(TODAY()&gt;=$E$5:INDIRECT("$E$"&amp;COUNTIF($D$5:$D$201,"&lt;&gt;"&amp;"")+4),IF(TODAY()&lt;=$F$5:INDIRECT("$f$"&amp;COUNTIF($D$5:$D$201,"&lt;&gt;"&amp;"")+4),ROW($E$5:INDIRECT("$e$"&amp;COUNTIF($D$5:$D$201,"&lt;&gt;"&amp;"")+4)))),ROW($A56))),NA())</f>
        <v>#N/A</v>
      </c>
      <c r="AH60" s="59" t="e">
        <f ca="1" t="array" ref="AH60">IFERROR(INDIRECT("$p$"&amp;SMALL(IF(TODAY()&lt;$E$5:INDIRECT("$E$"&amp;COUNTIF($D$5:$D$201,"&lt;&gt;"&amp;"")+4),ROW($E$5:INDIRECT("$E$"&amp;COUNTIF($D$5:$D$201,"&lt;&gt;"&amp;"")+4))),ROW($A56))),NA())</f>
        <v>#N/A</v>
      </c>
      <c r="AI60" s="59" t="e">
        <f ca="1" t="array" ref="AI60">IFERROR(INDIRECT("$Q$"&amp;SMALL(IF(TODAY()&lt;$E$5:INDIRECT("$E$"&amp;COUNTIF($D$5:$D$201,"&lt;&gt;"&amp;"")+4),ROW($E$5:INDIRECT("$E$"&amp;COUNTIF($D$5:$D$201,"&lt;&gt;"&amp;"")+4))),ROW($A56))),NA())</f>
        <v>#N/A</v>
      </c>
      <c r="AJ60" s="59" t="e">
        <f ca="1" t="array" ref="AJ60">IFERROR(INDIRECT("$R$"&amp;SMALL(IF(TODAY()&lt;$E$5:INDIRECT("$E$"&amp;COUNTIF($D$5:$D$201,"&lt;&gt;"&amp;"")+4),ROW($E$5:INDIRECT("$E$"&amp;COUNTIF($D$5:$D$201,"&lt;&gt;"&amp;"")+4))),ROW($A56))),NA())</f>
        <v>#N/A</v>
      </c>
      <c r="AK60" s="59" t="e">
        <f ca="1" t="array" ref="AK60">IFERROR(INDIRECT("$s$"&amp;SMALL(IF(TODAY()&lt;$E$5:INDIRECT("$E$"&amp;COUNTIF($D$5:$D$201,"&lt;&gt;"&amp;"")+4),ROW($E$5:INDIRECT("$E$"&amp;COUNTIF($D$5:$D$201,"&lt;&gt;"&amp;"")+4))),ROW($A56))),NA())</f>
        <v>#N/A</v>
      </c>
      <c r="AR60" s="59" t="b">
        <f ca="1" t="array" ref="AR60">IF(AND($D60&lt;&gt;"",$P$1=1),$D60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56))),NA()),IF($P$1=3,IFERROR(INDIRECT("$d$"&amp;SMALL(IF(TODAY()&lt;$E$5:INDIRECT("$E$"&amp;COUNTIF($D$5:$D$201,"&lt;&gt;"&amp;"")+4),ROW($E$5:INDIRECT("$E$"&amp;COUNTIF($D$5:$D$201,"&lt;&gt;"&amp;"")+4))),ROW($A56))),NA()))))</f>
        <v>0</v>
      </c>
    </row>
    <row r="61" spans="1:44">
      <c r="A61" s="14"/>
      <c r="G61" s="35" t="str">
        <f t="shared" si="13"/>
        <v/>
      </c>
      <c r="I61" s="57" t="str">
        <f ca="1" t="shared" si="14"/>
        <v/>
      </c>
      <c r="J61" s="35" t="str">
        <f ca="1" t="shared" si="15"/>
        <v/>
      </c>
      <c r="L61" s="16"/>
      <c r="M61" s="58" t="e">
        <f t="shared" si="11"/>
        <v>#N/A</v>
      </c>
      <c r="N61" s="58" t="e">
        <f ca="1" t="array" ref="N61">IFERROR(INDIRECT("$e$"&amp;SMALL(IF(TODAY()&gt;=$E$5:INDIRECT("$E$"&amp;COUNTIF($D$5:$D$201,"&lt;&gt;"&amp;"")+4),IF(TODAY()&lt;=$F$5:INDIRECT("$f$"&amp;COUNTIF($D$5:$D$201,"&lt;&gt;"&amp;"")+4),ROW($E$5:INDIRECT("$E$"&amp;COUNTIF($D$5:$D$201,"&lt;&gt;"&amp;"")+4)))),ROW($A57))),NA())</f>
        <v>#N/A</v>
      </c>
      <c r="O61" s="58" t="e">
        <f ca="1" t="array" ref="O61">IFERROR(INDIRECT("$e$"&amp;SMALL(IF(TODAY()&lt;$E$5:INDIRECT("$E$"&amp;COUNTIF($D$5:$D$201,"&lt;&gt;"&amp;"")+4),ROW($E$5:INDIRECT("$E$"&amp;COUNTIF($D$5:$D$201,"&lt;&gt;"&amp;"")+4))),ROW($A57))),NA())</f>
        <v>#N/A</v>
      </c>
      <c r="P61" s="59" t="e">
        <f t="shared" si="12"/>
        <v>#N/A</v>
      </c>
      <c r="Q61" s="59" t="e">
        <f ca="1" t="array" ref="Q61">IF(OR($E61="",$F61="")=TRUE(),NA(),IF(TODAY()&lt;$E61,0,IF(TODAY()&lt;=$F61,NOW()-$E61,$G61-1)))</f>
        <v>#N/A</v>
      </c>
      <c r="R61" s="59" t="e">
        <f t="array" ref="R61">IF(IFERROR($G61-$P61-1,0)&lt;=0,NA(),IFERROR($G61-$P61-1,0))</f>
        <v>#N/A</v>
      </c>
      <c r="S61" s="64" t="e">
        <f ca="1" t="array" ref="S61">IFERROR(IF($G61-$Q61-1&lt;=0,NA(),$G61-$Q61-1),NA())</f>
        <v>#N/A</v>
      </c>
      <c r="Y61" s="65" t="e">
        <f ca="1" t="array" ref="Y61">IFERROR(INDIRECT("$p$"&amp;SMALL(IF(TODAY()&gt;=$E$5:INDIRECT("$E$"&amp;COUNTIF($D$5:$D$201,"&lt;&gt;"&amp;"")+4),IF(TODAY()&lt;=$F$5:INDIRECT("$f$"&amp;COUNTIF($D$5:$D$201,"&lt;&gt;"&amp;"")+4),ROW($E$5:INDIRECT("$E$"&amp;COUNTIF($D$5:$D$201,"&lt;&gt;"&amp;"")+4)))),ROW($A57))),NA())</f>
        <v>#N/A</v>
      </c>
      <c r="Z61" s="59" t="e">
        <f ca="1" t="array" ref="Z61">IFERROR(INDIRECT("$q$"&amp;SMALL(IF(TODAY()&gt;=$E$5:INDIRECT("$E$"&amp;COUNTIF($D$5:$D$201,"&lt;&gt;"&amp;"")+4),IF(TODAY()&lt;=$F$5:INDIRECT("$f$"&amp;COUNTIF($D$5:$D$201,"&lt;&gt;"&amp;"")+4),ROW($E$5:INDIRECT("$e$"&amp;COUNTIF($D$5:$D$201,"&lt;&gt;"&amp;"")+4)))),ROW($A57))),NA())</f>
        <v>#N/A</v>
      </c>
      <c r="AA61" s="59" t="e">
        <f ca="1" t="array" ref="AA61">IFERROR(INDIRECT("$r$"&amp;SMALL(IF(TODAY()&gt;=$E$5:INDIRECT("$E$"&amp;COUNTIF($D$5:$D$201,"&lt;&gt;"&amp;"")+4),IF(TODAY()&lt;=$F$5:INDIRECT("$f$"&amp;COUNTIF($D$5:$D$201,"&lt;&gt;"&amp;"")+4),ROW($E$5:INDIRECT("$e$"&amp;COUNTIF($D$5:$D$201,"&lt;&gt;"&amp;"")+4)))),ROW($A57))),NA())</f>
        <v>#N/A</v>
      </c>
      <c r="AB61" s="59" t="e">
        <f ca="1" t="array" ref="AB61">IFERROR(INDIRECT("$s$"&amp;SMALL(IF(TODAY()&gt;=$E$5:INDIRECT("$E$"&amp;COUNTIF($D$5:$D$201,"&lt;&gt;"&amp;"")+4),IF(TODAY()&lt;=$F$5:INDIRECT("$f$"&amp;COUNTIF($D$5:$D$201,"&lt;&gt;"&amp;"")+4),ROW($E$5:INDIRECT("$e$"&amp;COUNTIF($D$5:$D$201,"&lt;&gt;"&amp;"")+4)))),ROW($A57))),NA())</f>
        <v>#N/A</v>
      </c>
      <c r="AH61" s="59" t="e">
        <f ca="1" t="array" ref="AH61">IFERROR(INDIRECT("$p$"&amp;SMALL(IF(TODAY()&lt;$E$5:INDIRECT("$E$"&amp;COUNTIF($D$5:$D$201,"&lt;&gt;"&amp;"")+4),ROW($E$5:INDIRECT("$E$"&amp;COUNTIF($D$5:$D$201,"&lt;&gt;"&amp;"")+4))),ROW($A57))),NA())</f>
        <v>#N/A</v>
      </c>
      <c r="AI61" s="59" t="e">
        <f ca="1" t="array" ref="AI61">IFERROR(INDIRECT("$Q$"&amp;SMALL(IF(TODAY()&lt;$E$5:INDIRECT("$E$"&amp;COUNTIF($D$5:$D$201,"&lt;&gt;"&amp;"")+4),ROW($E$5:INDIRECT("$E$"&amp;COUNTIF($D$5:$D$201,"&lt;&gt;"&amp;"")+4))),ROW($A57))),NA())</f>
        <v>#N/A</v>
      </c>
      <c r="AJ61" s="59" t="e">
        <f ca="1" t="array" ref="AJ61">IFERROR(INDIRECT("$R$"&amp;SMALL(IF(TODAY()&lt;$E$5:INDIRECT("$E$"&amp;COUNTIF($D$5:$D$201,"&lt;&gt;"&amp;"")+4),ROW($E$5:INDIRECT("$E$"&amp;COUNTIF($D$5:$D$201,"&lt;&gt;"&amp;"")+4))),ROW($A57))),NA())</f>
        <v>#N/A</v>
      </c>
      <c r="AK61" s="59" t="e">
        <f ca="1" t="array" ref="AK61">IFERROR(INDIRECT("$s$"&amp;SMALL(IF(TODAY()&lt;$E$5:INDIRECT("$E$"&amp;COUNTIF($D$5:$D$201,"&lt;&gt;"&amp;"")+4),ROW($E$5:INDIRECT("$E$"&amp;COUNTIF($D$5:$D$201,"&lt;&gt;"&amp;"")+4))),ROW($A57))),NA())</f>
        <v>#N/A</v>
      </c>
      <c r="AR61" s="59" t="b">
        <f ca="1" t="array" ref="AR61">IF(AND($D61&lt;&gt;"",$P$1=1),$D61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57))),NA()),IF($P$1=3,IFERROR(INDIRECT("$d$"&amp;SMALL(IF(TODAY()&lt;$E$5:INDIRECT("$E$"&amp;COUNTIF($D$5:$D$201,"&lt;&gt;"&amp;"")+4),ROW($E$5:INDIRECT("$E$"&amp;COUNTIF($D$5:$D$201,"&lt;&gt;"&amp;"")+4))),ROW($A57))),NA()))))</f>
        <v>0</v>
      </c>
    </row>
    <row r="62" spans="1:44">
      <c r="A62" s="14"/>
      <c r="G62" s="35" t="str">
        <f t="shared" si="13"/>
        <v/>
      </c>
      <c r="I62" s="57" t="str">
        <f ca="1" t="shared" si="14"/>
        <v/>
      </c>
      <c r="J62" s="35" t="str">
        <f ca="1" t="shared" si="15"/>
        <v/>
      </c>
      <c r="L62" s="16"/>
      <c r="M62" s="58" t="e">
        <f t="shared" si="11"/>
        <v>#N/A</v>
      </c>
      <c r="N62" s="58" t="e">
        <f ca="1" t="array" ref="N62">IFERROR(INDIRECT("$e$"&amp;SMALL(IF(TODAY()&gt;=$E$5:INDIRECT("$E$"&amp;COUNTIF($D$5:$D$201,"&lt;&gt;"&amp;"")+4),IF(TODAY()&lt;=$F$5:INDIRECT("$f$"&amp;COUNTIF($D$5:$D$201,"&lt;&gt;"&amp;"")+4),ROW($E$5:INDIRECT("$E$"&amp;COUNTIF($D$5:$D$201,"&lt;&gt;"&amp;"")+4)))),ROW($A58))),NA())</f>
        <v>#N/A</v>
      </c>
      <c r="O62" s="58" t="e">
        <f ca="1" t="array" ref="O62">IFERROR(INDIRECT("$e$"&amp;SMALL(IF(TODAY()&lt;$E$5:INDIRECT("$E$"&amp;COUNTIF($D$5:$D$201,"&lt;&gt;"&amp;"")+4),ROW($E$5:INDIRECT("$E$"&amp;COUNTIF($D$5:$D$201,"&lt;&gt;"&amp;"")+4))),ROW($A58))),NA())</f>
        <v>#N/A</v>
      </c>
      <c r="P62" s="59" t="e">
        <f t="shared" si="12"/>
        <v>#N/A</v>
      </c>
      <c r="Q62" s="59" t="e">
        <f ca="1" t="array" ref="Q62">IF(OR($E62="",$F62="")=TRUE(),NA(),IF(TODAY()&lt;$E62,0,IF(TODAY()&lt;=$F62,NOW()-$E62,$G62-1)))</f>
        <v>#N/A</v>
      </c>
      <c r="R62" s="59" t="e">
        <f t="array" ref="R62">IF(IFERROR($G62-$P62-1,0)&lt;=0,NA(),IFERROR($G62-$P62-1,0))</f>
        <v>#N/A</v>
      </c>
      <c r="S62" s="64" t="e">
        <f ca="1" t="array" ref="S62">IFERROR(IF($G62-$Q62-1&lt;=0,NA(),$G62-$Q62-1),NA())</f>
        <v>#N/A</v>
      </c>
      <c r="Y62" s="65" t="e">
        <f ca="1" t="array" ref="Y62">IFERROR(INDIRECT("$p$"&amp;SMALL(IF(TODAY()&gt;=$E$5:INDIRECT("$E$"&amp;COUNTIF($D$5:$D$201,"&lt;&gt;"&amp;"")+4),IF(TODAY()&lt;=$F$5:INDIRECT("$f$"&amp;COUNTIF($D$5:$D$201,"&lt;&gt;"&amp;"")+4),ROW($E$5:INDIRECT("$E$"&amp;COUNTIF($D$5:$D$201,"&lt;&gt;"&amp;"")+4)))),ROW($A58))),NA())</f>
        <v>#N/A</v>
      </c>
      <c r="Z62" s="59" t="e">
        <f ca="1" t="array" ref="Z62">IFERROR(INDIRECT("$q$"&amp;SMALL(IF(TODAY()&gt;=$E$5:INDIRECT("$E$"&amp;COUNTIF($D$5:$D$201,"&lt;&gt;"&amp;"")+4),IF(TODAY()&lt;=$F$5:INDIRECT("$f$"&amp;COUNTIF($D$5:$D$201,"&lt;&gt;"&amp;"")+4),ROW($E$5:INDIRECT("$e$"&amp;COUNTIF($D$5:$D$201,"&lt;&gt;"&amp;"")+4)))),ROW($A58))),NA())</f>
        <v>#N/A</v>
      </c>
      <c r="AA62" s="59" t="e">
        <f ca="1" t="array" ref="AA62">IFERROR(INDIRECT("$r$"&amp;SMALL(IF(TODAY()&gt;=$E$5:INDIRECT("$E$"&amp;COUNTIF($D$5:$D$201,"&lt;&gt;"&amp;"")+4),IF(TODAY()&lt;=$F$5:INDIRECT("$f$"&amp;COUNTIF($D$5:$D$201,"&lt;&gt;"&amp;"")+4),ROW($E$5:INDIRECT("$e$"&amp;COUNTIF($D$5:$D$201,"&lt;&gt;"&amp;"")+4)))),ROW($A58))),NA())</f>
        <v>#N/A</v>
      </c>
      <c r="AB62" s="59" t="e">
        <f ca="1" t="array" ref="AB62">IFERROR(INDIRECT("$s$"&amp;SMALL(IF(TODAY()&gt;=$E$5:INDIRECT("$E$"&amp;COUNTIF($D$5:$D$201,"&lt;&gt;"&amp;"")+4),IF(TODAY()&lt;=$F$5:INDIRECT("$f$"&amp;COUNTIF($D$5:$D$201,"&lt;&gt;"&amp;"")+4),ROW($E$5:INDIRECT("$e$"&amp;COUNTIF($D$5:$D$201,"&lt;&gt;"&amp;"")+4)))),ROW($A58))),NA())</f>
        <v>#N/A</v>
      </c>
      <c r="AH62" s="59" t="e">
        <f ca="1" t="array" ref="AH62">IFERROR(INDIRECT("$p$"&amp;SMALL(IF(TODAY()&lt;$E$5:INDIRECT("$E$"&amp;COUNTIF($D$5:$D$201,"&lt;&gt;"&amp;"")+4),ROW($E$5:INDIRECT("$E$"&amp;COUNTIF($D$5:$D$201,"&lt;&gt;"&amp;"")+4))),ROW($A58))),NA())</f>
        <v>#N/A</v>
      </c>
      <c r="AI62" s="59" t="e">
        <f ca="1" t="array" ref="AI62">IFERROR(INDIRECT("$Q$"&amp;SMALL(IF(TODAY()&lt;$E$5:INDIRECT("$E$"&amp;COUNTIF($D$5:$D$201,"&lt;&gt;"&amp;"")+4),ROW($E$5:INDIRECT("$E$"&amp;COUNTIF($D$5:$D$201,"&lt;&gt;"&amp;"")+4))),ROW($A58))),NA())</f>
        <v>#N/A</v>
      </c>
      <c r="AJ62" s="59" t="e">
        <f ca="1" t="array" ref="AJ62">IFERROR(INDIRECT("$R$"&amp;SMALL(IF(TODAY()&lt;$E$5:INDIRECT("$E$"&amp;COUNTIF($D$5:$D$201,"&lt;&gt;"&amp;"")+4),ROW($E$5:INDIRECT("$E$"&amp;COUNTIF($D$5:$D$201,"&lt;&gt;"&amp;"")+4))),ROW($A58))),NA())</f>
        <v>#N/A</v>
      </c>
      <c r="AK62" s="59" t="e">
        <f ca="1" t="array" ref="AK62">IFERROR(INDIRECT("$s$"&amp;SMALL(IF(TODAY()&lt;$E$5:INDIRECT("$E$"&amp;COUNTIF($D$5:$D$201,"&lt;&gt;"&amp;"")+4),ROW($E$5:INDIRECT("$E$"&amp;COUNTIF($D$5:$D$201,"&lt;&gt;"&amp;"")+4))),ROW($A58))),NA())</f>
        <v>#N/A</v>
      </c>
      <c r="AR62" s="59" t="b">
        <f ca="1" t="array" ref="AR62">IF(AND($D62&lt;&gt;"",$P$1=1),$D62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58))),NA()),IF($P$1=3,IFERROR(INDIRECT("$d$"&amp;SMALL(IF(TODAY()&lt;$E$5:INDIRECT("$E$"&amp;COUNTIF($D$5:$D$201,"&lt;&gt;"&amp;"")+4),ROW($E$5:INDIRECT("$E$"&amp;COUNTIF($D$5:$D$201,"&lt;&gt;"&amp;"")+4))),ROW($A58))),NA()))))</f>
        <v>0</v>
      </c>
    </row>
    <row r="63" spans="1:44">
      <c r="A63" s="14"/>
      <c r="G63" s="35" t="str">
        <f t="shared" si="13"/>
        <v/>
      </c>
      <c r="I63" s="57" t="str">
        <f ca="1" t="shared" si="14"/>
        <v/>
      </c>
      <c r="J63" s="35" t="str">
        <f ca="1" t="shared" si="15"/>
        <v/>
      </c>
      <c r="L63" s="16"/>
      <c r="M63" s="58" t="e">
        <f t="shared" si="11"/>
        <v>#N/A</v>
      </c>
      <c r="N63" s="58" t="e">
        <f ca="1" t="array" ref="N63">IFERROR(INDIRECT("$e$"&amp;SMALL(IF(TODAY()&gt;=$E$5:INDIRECT("$E$"&amp;COUNTIF($D$5:$D$201,"&lt;&gt;"&amp;"")+4),IF(TODAY()&lt;=$F$5:INDIRECT("$f$"&amp;COUNTIF($D$5:$D$201,"&lt;&gt;"&amp;"")+4),ROW($E$5:INDIRECT("$E$"&amp;COUNTIF($D$5:$D$201,"&lt;&gt;"&amp;"")+4)))),ROW($A59))),NA())</f>
        <v>#N/A</v>
      </c>
      <c r="O63" s="58" t="e">
        <f ca="1" t="array" ref="O63">IFERROR(INDIRECT("$e$"&amp;SMALL(IF(TODAY()&lt;$E$5:INDIRECT("$E$"&amp;COUNTIF($D$5:$D$201,"&lt;&gt;"&amp;"")+4),ROW($E$5:INDIRECT("$E$"&amp;COUNTIF($D$5:$D$201,"&lt;&gt;"&amp;"")+4))),ROW($A59))),NA())</f>
        <v>#N/A</v>
      </c>
      <c r="P63" s="59" t="e">
        <f t="shared" si="12"/>
        <v>#N/A</v>
      </c>
      <c r="Q63" s="59" t="e">
        <f ca="1" t="array" ref="Q63">IF(OR($E63="",$F63="")=TRUE(),NA(),IF(TODAY()&lt;$E63,0,IF(TODAY()&lt;=$F63,NOW()-$E63,$G63-1)))</f>
        <v>#N/A</v>
      </c>
      <c r="R63" s="59" t="e">
        <f t="array" ref="R63">IF(IFERROR($G63-$P63-1,0)&lt;=0,NA(),IFERROR($G63-$P63-1,0))</f>
        <v>#N/A</v>
      </c>
      <c r="S63" s="64" t="e">
        <f ca="1" t="array" ref="S63">IFERROR(IF($G63-$Q63-1&lt;=0,NA(),$G63-$Q63-1),NA())</f>
        <v>#N/A</v>
      </c>
      <c r="Y63" s="65" t="e">
        <f ca="1" t="array" ref="Y63">IFERROR(INDIRECT("$p$"&amp;SMALL(IF(TODAY()&gt;=$E$5:INDIRECT("$E$"&amp;COUNTIF($D$5:$D$201,"&lt;&gt;"&amp;"")+4),IF(TODAY()&lt;=$F$5:INDIRECT("$f$"&amp;COUNTIF($D$5:$D$201,"&lt;&gt;"&amp;"")+4),ROW($E$5:INDIRECT("$E$"&amp;COUNTIF($D$5:$D$201,"&lt;&gt;"&amp;"")+4)))),ROW($A59))),NA())</f>
        <v>#N/A</v>
      </c>
      <c r="Z63" s="59" t="e">
        <f ca="1" t="array" ref="Z63">IFERROR(INDIRECT("$q$"&amp;SMALL(IF(TODAY()&gt;=$E$5:INDIRECT("$E$"&amp;COUNTIF($D$5:$D$201,"&lt;&gt;"&amp;"")+4),IF(TODAY()&lt;=$F$5:INDIRECT("$f$"&amp;COUNTIF($D$5:$D$201,"&lt;&gt;"&amp;"")+4),ROW($E$5:INDIRECT("$e$"&amp;COUNTIF($D$5:$D$201,"&lt;&gt;"&amp;"")+4)))),ROW($A59))),NA())</f>
        <v>#N/A</v>
      </c>
      <c r="AA63" s="59" t="e">
        <f ca="1" t="array" ref="AA63">IFERROR(INDIRECT("$r$"&amp;SMALL(IF(TODAY()&gt;=$E$5:INDIRECT("$E$"&amp;COUNTIF($D$5:$D$201,"&lt;&gt;"&amp;"")+4),IF(TODAY()&lt;=$F$5:INDIRECT("$f$"&amp;COUNTIF($D$5:$D$201,"&lt;&gt;"&amp;"")+4),ROW($E$5:INDIRECT("$e$"&amp;COUNTIF($D$5:$D$201,"&lt;&gt;"&amp;"")+4)))),ROW($A59))),NA())</f>
        <v>#N/A</v>
      </c>
      <c r="AB63" s="59" t="e">
        <f ca="1" t="array" ref="AB63">IFERROR(INDIRECT("$s$"&amp;SMALL(IF(TODAY()&gt;=$E$5:INDIRECT("$E$"&amp;COUNTIF($D$5:$D$201,"&lt;&gt;"&amp;"")+4),IF(TODAY()&lt;=$F$5:INDIRECT("$f$"&amp;COUNTIF($D$5:$D$201,"&lt;&gt;"&amp;"")+4),ROW($E$5:INDIRECT("$e$"&amp;COUNTIF($D$5:$D$201,"&lt;&gt;"&amp;"")+4)))),ROW($A59))),NA())</f>
        <v>#N/A</v>
      </c>
      <c r="AH63" s="59" t="e">
        <f ca="1" t="array" ref="AH63">IFERROR(INDIRECT("$p$"&amp;SMALL(IF(TODAY()&lt;$E$5:INDIRECT("$E$"&amp;COUNTIF($D$5:$D$201,"&lt;&gt;"&amp;"")+4),ROW($E$5:INDIRECT("$E$"&amp;COUNTIF($D$5:$D$201,"&lt;&gt;"&amp;"")+4))),ROW($A59))),NA())</f>
        <v>#N/A</v>
      </c>
      <c r="AI63" s="59" t="e">
        <f ca="1" t="array" ref="AI63">IFERROR(INDIRECT("$Q$"&amp;SMALL(IF(TODAY()&lt;$E$5:INDIRECT("$E$"&amp;COUNTIF($D$5:$D$201,"&lt;&gt;"&amp;"")+4),ROW($E$5:INDIRECT("$E$"&amp;COUNTIF($D$5:$D$201,"&lt;&gt;"&amp;"")+4))),ROW($A59))),NA())</f>
        <v>#N/A</v>
      </c>
      <c r="AJ63" s="59" t="e">
        <f ca="1" t="array" ref="AJ63">IFERROR(INDIRECT("$R$"&amp;SMALL(IF(TODAY()&lt;$E$5:INDIRECT("$E$"&amp;COUNTIF($D$5:$D$201,"&lt;&gt;"&amp;"")+4),ROW($E$5:INDIRECT("$E$"&amp;COUNTIF($D$5:$D$201,"&lt;&gt;"&amp;"")+4))),ROW($A59))),NA())</f>
        <v>#N/A</v>
      </c>
      <c r="AK63" s="59" t="e">
        <f ca="1" t="array" ref="AK63">IFERROR(INDIRECT("$s$"&amp;SMALL(IF(TODAY()&lt;$E$5:INDIRECT("$E$"&amp;COUNTIF($D$5:$D$201,"&lt;&gt;"&amp;"")+4),ROW($E$5:INDIRECT("$E$"&amp;COUNTIF($D$5:$D$201,"&lt;&gt;"&amp;"")+4))),ROW($A59))),NA())</f>
        <v>#N/A</v>
      </c>
      <c r="AR63" s="59" t="b">
        <f ca="1" t="array" ref="AR63">IF(AND($D63&lt;&gt;"",$P$1=1),$D63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59))),NA()),IF($P$1=3,IFERROR(INDIRECT("$d$"&amp;SMALL(IF(TODAY()&lt;$E$5:INDIRECT("$E$"&amp;COUNTIF($D$5:$D$201,"&lt;&gt;"&amp;"")+4),ROW($E$5:INDIRECT("$E$"&amp;COUNTIF($D$5:$D$201,"&lt;&gt;"&amp;"")+4))),ROW($A59))),NA()))))</f>
        <v>0</v>
      </c>
    </row>
    <row r="64" spans="1:44">
      <c r="A64" s="14"/>
      <c r="G64" s="35" t="str">
        <f t="shared" si="13"/>
        <v/>
      </c>
      <c r="I64" s="57" t="str">
        <f ca="1" t="shared" si="14"/>
        <v/>
      </c>
      <c r="J64" s="35" t="str">
        <f ca="1" t="shared" si="15"/>
        <v/>
      </c>
      <c r="L64" s="16"/>
      <c r="M64" s="58" t="e">
        <f t="shared" si="11"/>
        <v>#N/A</v>
      </c>
      <c r="N64" s="58" t="e">
        <f ca="1" t="array" ref="N64">IFERROR(INDIRECT("$e$"&amp;SMALL(IF(TODAY()&gt;=$E$5:INDIRECT("$E$"&amp;COUNTIF($D$5:$D$201,"&lt;&gt;"&amp;"")+4),IF(TODAY()&lt;=$F$5:INDIRECT("$f$"&amp;COUNTIF($D$5:$D$201,"&lt;&gt;"&amp;"")+4),ROW($E$5:INDIRECT("$E$"&amp;COUNTIF($D$5:$D$201,"&lt;&gt;"&amp;"")+4)))),ROW($A60))),NA())</f>
        <v>#N/A</v>
      </c>
      <c r="O64" s="58" t="e">
        <f ca="1" t="array" ref="O64">IFERROR(INDIRECT("$e$"&amp;SMALL(IF(TODAY()&lt;$E$5:INDIRECT("$E$"&amp;COUNTIF($D$5:$D$201,"&lt;&gt;"&amp;"")+4),ROW($E$5:INDIRECT("$E$"&amp;COUNTIF($D$5:$D$201,"&lt;&gt;"&amp;"")+4))),ROW($A60))),NA())</f>
        <v>#N/A</v>
      </c>
      <c r="P64" s="59" t="e">
        <f t="shared" si="12"/>
        <v>#N/A</v>
      </c>
      <c r="Q64" s="59" t="e">
        <f ca="1" t="array" ref="Q64">IF(OR($E64="",$F64="")=TRUE(),NA(),IF(TODAY()&lt;$E64,0,IF(TODAY()&lt;=$F64,NOW()-$E64,$G64-1)))</f>
        <v>#N/A</v>
      </c>
      <c r="R64" s="59" t="e">
        <f t="array" ref="R64">IF(IFERROR($G64-$P64-1,0)&lt;=0,NA(),IFERROR($G64-$P64-1,0))</f>
        <v>#N/A</v>
      </c>
      <c r="S64" s="64" t="e">
        <f ca="1" t="array" ref="S64">IFERROR(IF($G64-$Q64-1&lt;=0,NA(),$G64-$Q64-1),NA())</f>
        <v>#N/A</v>
      </c>
      <c r="Y64" s="65" t="e">
        <f ca="1" t="array" ref="Y64">IFERROR(INDIRECT("$p$"&amp;SMALL(IF(TODAY()&gt;=$E$5:INDIRECT("$E$"&amp;COUNTIF($D$5:$D$201,"&lt;&gt;"&amp;"")+4),IF(TODAY()&lt;=$F$5:INDIRECT("$f$"&amp;COUNTIF($D$5:$D$201,"&lt;&gt;"&amp;"")+4),ROW($E$5:INDIRECT("$E$"&amp;COUNTIF($D$5:$D$201,"&lt;&gt;"&amp;"")+4)))),ROW($A60))),NA())</f>
        <v>#N/A</v>
      </c>
      <c r="Z64" s="59" t="e">
        <f ca="1" t="array" ref="Z64">IFERROR(INDIRECT("$q$"&amp;SMALL(IF(TODAY()&gt;=$E$5:INDIRECT("$E$"&amp;COUNTIF($D$5:$D$201,"&lt;&gt;"&amp;"")+4),IF(TODAY()&lt;=$F$5:INDIRECT("$f$"&amp;COUNTIF($D$5:$D$201,"&lt;&gt;"&amp;"")+4),ROW($E$5:INDIRECT("$e$"&amp;COUNTIF($D$5:$D$201,"&lt;&gt;"&amp;"")+4)))),ROW($A60))),NA())</f>
        <v>#N/A</v>
      </c>
      <c r="AA64" s="59" t="e">
        <f ca="1" t="array" ref="AA64">IFERROR(INDIRECT("$r$"&amp;SMALL(IF(TODAY()&gt;=$E$5:INDIRECT("$E$"&amp;COUNTIF($D$5:$D$201,"&lt;&gt;"&amp;"")+4),IF(TODAY()&lt;=$F$5:INDIRECT("$f$"&amp;COUNTIF($D$5:$D$201,"&lt;&gt;"&amp;"")+4),ROW($E$5:INDIRECT("$e$"&amp;COUNTIF($D$5:$D$201,"&lt;&gt;"&amp;"")+4)))),ROW($A60))),NA())</f>
        <v>#N/A</v>
      </c>
      <c r="AB64" s="59" t="e">
        <f ca="1" t="array" ref="AB64">IFERROR(INDIRECT("$s$"&amp;SMALL(IF(TODAY()&gt;=$E$5:INDIRECT("$E$"&amp;COUNTIF($D$5:$D$201,"&lt;&gt;"&amp;"")+4),IF(TODAY()&lt;=$F$5:INDIRECT("$f$"&amp;COUNTIF($D$5:$D$201,"&lt;&gt;"&amp;"")+4),ROW($E$5:INDIRECT("$e$"&amp;COUNTIF($D$5:$D$201,"&lt;&gt;"&amp;"")+4)))),ROW($A60))),NA())</f>
        <v>#N/A</v>
      </c>
      <c r="AH64" s="59" t="e">
        <f ca="1" t="array" ref="AH64">IFERROR(INDIRECT("$p$"&amp;SMALL(IF(TODAY()&lt;$E$5:INDIRECT("$E$"&amp;COUNTIF($D$5:$D$201,"&lt;&gt;"&amp;"")+4),ROW($E$5:INDIRECT("$E$"&amp;COUNTIF($D$5:$D$201,"&lt;&gt;"&amp;"")+4))),ROW($A60))),NA())</f>
        <v>#N/A</v>
      </c>
      <c r="AI64" s="59" t="e">
        <f ca="1" t="array" ref="AI64">IFERROR(INDIRECT("$Q$"&amp;SMALL(IF(TODAY()&lt;$E$5:INDIRECT("$E$"&amp;COUNTIF($D$5:$D$201,"&lt;&gt;"&amp;"")+4),ROW($E$5:INDIRECT("$E$"&amp;COUNTIF($D$5:$D$201,"&lt;&gt;"&amp;"")+4))),ROW($A60))),NA())</f>
        <v>#N/A</v>
      </c>
      <c r="AJ64" s="59" t="e">
        <f ca="1" t="array" ref="AJ64">IFERROR(INDIRECT("$R$"&amp;SMALL(IF(TODAY()&lt;$E$5:INDIRECT("$E$"&amp;COUNTIF($D$5:$D$201,"&lt;&gt;"&amp;"")+4),ROW($E$5:INDIRECT("$E$"&amp;COUNTIF($D$5:$D$201,"&lt;&gt;"&amp;"")+4))),ROW($A60))),NA())</f>
        <v>#N/A</v>
      </c>
      <c r="AK64" s="59" t="e">
        <f ca="1" t="array" ref="AK64">IFERROR(INDIRECT("$s$"&amp;SMALL(IF(TODAY()&lt;$E$5:INDIRECT("$E$"&amp;COUNTIF($D$5:$D$201,"&lt;&gt;"&amp;"")+4),ROW($E$5:INDIRECT("$E$"&amp;COUNTIF($D$5:$D$201,"&lt;&gt;"&amp;"")+4))),ROW($A60))),NA())</f>
        <v>#N/A</v>
      </c>
      <c r="AR64" s="59" t="b">
        <f ca="1" t="array" ref="AR64">IF(AND($D64&lt;&gt;"",$P$1=1),$D64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60))),NA()),IF($P$1=3,IFERROR(INDIRECT("$d$"&amp;SMALL(IF(TODAY()&lt;$E$5:INDIRECT("$E$"&amp;COUNTIF($D$5:$D$201,"&lt;&gt;"&amp;"")+4),ROW($E$5:INDIRECT("$E$"&amp;COUNTIF($D$5:$D$201,"&lt;&gt;"&amp;"")+4))),ROW($A60))),NA()))))</f>
        <v>0</v>
      </c>
    </row>
    <row r="65" spans="1:44">
      <c r="A65" s="14"/>
      <c r="G65" s="35" t="str">
        <f t="shared" si="13"/>
        <v/>
      </c>
      <c r="I65" s="57" t="str">
        <f ca="1" t="shared" si="14"/>
        <v/>
      </c>
      <c r="J65" s="35" t="str">
        <f ca="1" t="shared" si="15"/>
        <v/>
      </c>
      <c r="L65" s="16"/>
      <c r="M65" s="58" t="e">
        <f t="shared" si="11"/>
        <v>#N/A</v>
      </c>
      <c r="N65" s="58" t="e">
        <f ca="1" t="array" ref="N65">IFERROR(INDIRECT("$e$"&amp;SMALL(IF(TODAY()&gt;=$E$5:INDIRECT("$E$"&amp;COUNTIF($D$5:$D$201,"&lt;&gt;"&amp;"")+4),IF(TODAY()&lt;=$F$5:INDIRECT("$f$"&amp;COUNTIF($D$5:$D$201,"&lt;&gt;"&amp;"")+4),ROW($E$5:INDIRECT("$E$"&amp;COUNTIF($D$5:$D$201,"&lt;&gt;"&amp;"")+4)))),ROW($A61))),NA())</f>
        <v>#N/A</v>
      </c>
      <c r="O65" s="58" t="e">
        <f ca="1" t="array" ref="O65">IFERROR(INDIRECT("$e$"&amp;SMALL(IF(TODAY()&lt;$E$5:INDIRECT("$E$"&amp;COUNTIF($D$5:$D$201,"&lt;&gt;"&amp;"")+4),ROW($E$5:INDIRECT("$E$"&amp;COUNTIF($D$5:$D$201,"&lt;&gt;"&amp;"")+4))),ROW($A61))),NA())</f>
        <v>#N/A</v>
      </c>
      <c r="P65" s="59" t="e">
        <f t="shared" si="12"/>
        <v>#N/A</v>
      </c>
      <c r="Q65" s="59" t="e">
        <f ca="1" t="array" ref="Q65">IF(OR($E65="",$F65="")=TRUE(),NA(),IF(TODAY()&lt;$E65,0,IF(TODAY()&lt;=$F65,NOW()-$E65,$G65-1)))</f>
        <v>#N/A</v>
      </c>
      <c r="R65" s="59" t="e">
        <f t="array" ref="R65">IF(IFERROR($G65-$P65-1,0)&lt;=0,NA(),IFERROR($G65-$P65-1,0))</f>
        <v>#N/A</v>
      </c>
      <c r="S65" s="64" t="e">
        <f ca="1" t="array" ref="S65">IFERROR(IF($G65-$Q65-1&lt;=0,NA(),$G65-$Q65-1),NA())</f>
        <v>#N/A</v>
      </c>
      <c r="Y65" s="65" t="e">
        <f ca="1" t="array" ref="Y65">IFERROR(INDIRECT("$p$"&amp;SMALL(IF(TODAY()&gt;=$E$5:INDIRECT("$E$"&amp;COUNTIF($D$5:$D$201,"&lt;&gt;"&amp;"")+4),IF(TODAY()&lt;=$F$5:INDIRECT("$f$"&amp;COUNTIF($D$5:$D$201,"&lt;&gt;"&amp;"")+4),ROW($E$5:INDIRECT("$E$"&amp;COUNTIF($D$5:$D$201,"&lt;&gt;"&amp;"")+4)))),ROW($A61))),NA())</f>
        <v>#N/A</v>
      </c>
      <c r="Z65" s="59" t="e">
        <f ca="1" t="array" ref="Z65">IFERROR(INDIRECT("$q$"&amp;SMALL(IF(TODAY()&gt;=$E$5:INDIRECT("$E$"&amp;COUNTIF($D$5:$D$201,"&lt;&gt;"&amp;"")+4),IF(TODAY()&lt;=$F$5:INDIRECT("$f$"&amp;COUNTIF($D$5:$D$201,"&lt;&gt;"&amp;"")+4),ROW($E$5:INDIRECT("$e$"&amp;COUNTIF($D$5:$D$201,"&lt;&gt;"&amp;"")+4)))),ROW($A61))),NA())</f>
        <v>#N/A</v>
      </c>
      <c r="AA65" s="59" t="e">
        <f ca="1" t="array" ref="AA65">IFERROR(INDIRECT("$r$"&amp;SMALL(IF(TODAY()&gt;=$E$5:INDIRECT("$E$"&amp;COUNTIF($D$5:$D$201,"&lt;&gt;"&amp;"")+4),IF(TODAY()&lt;=$F$5:INDIRECT("$f$"&amp;COUNTIF($D$5:$D$201,"&lt;&gt;"&amp;"")+4),ROW($E$5:INDIRECT("$e$"&amp;COUNTIF($D$5:$D$201,"&lt;&gt;"&amp;"")+4)))),ROW($A61))),NA())</f>
        <v>#N/A</v>
      </c>
      <c r="AB65" s="59" t="e">
        <f ca="1" t="array" ref="AB65">IFERROR(INDIRECT("$s$"&amp;SMALL(IF(TODAY()&gt;=$E$5:INDIRECT("$E$"&amp;COUNTIF($D$5:$D$201,"&lt;&gt;"&amp;"")+4),IF(TODAY()&lt;=$F$5:INDIRECT("$f$"&amp;COUNTIF($D$5:$D$201,"&lt;&gt;"&amp;"")+4),ROW($E$5:INDIRECT("$e$"&amp;COUNTIF($D$5:$D$201,"&lt;&gt;"&amp;"")+4)))),ROW($A61))),NA())</f>
        <v>#N/A</v>
      </c>
      <c r="AH65" s="59" t="e">
        <f ca="1" t="array" ref="AH65">IFERROR(INDIRECT("$p$"&amp;SMALL(IF(TODAY()&lt;$E$5:INDIRECT("$E$"&amp;COUNTIF($D$5:$D$201,"&lt;&gt;"&amp;"")+4),ROW($E$5:INDIRECT("$E$"&amp;COUNTIF($D$5:$D$201,"&lt;&gt;"&amp;"")+4))),ROW($A61))),NA())</f>
        <v>#N/A</v>
      </c>
      <c r="AI65" s="59" t="e">
        <f ca="1" t="array" ref="AI65">IFERROR(INDIRECT("$Q$"&amp;SMALL(IF(TODAY()&lt;$E$5:INDIRECT("$E$"&amp;COUNTIF($D$5:$D$201,"&lt;&gt;"&amp;"")+4),ROW($E$5:INDIRECT("$E$"&amp;COUNTIF($D$5:$D$201,"&lt;&gt;"&amp;"")+4))),ROW($A61))),NA())</f>
        <v>#N/A</v>
      </c>
      <c r="AJ65" s="59" t="e">
        <f ca="1" t="array" ref="AJ65">IFERROR(INDIRECT("$R$"&amp;SMALL(IF(TODAY()&lt;$E$5:INDIRECT("$E$"&amp;COUNTIF($D$5:$D$201,"&lt;&gt;"&amp;"")+4),ROW($E$5:INDIRECT("$E$"&amp;COUNTIF($D$5:$D$201,"&lt;&gt;"&amp;"")+4))),ROW($A61))),NA())</f>
        <v>#N/A</v>
      </c>
      <c r="AK65" s="59" t="e">
        <f ca="1" t="array" ref="AK65">IFERROR(INDIRECT("$s$"&amp;SMALL(IF(TODAY()&lt;$E$5:INDIRECT("$E$"&amp;COUNTIF($D$5:$D$201,"&lt;&gt;"&amp;"")+4),ROW($E$5:INDIRECT("$E$"&amp;COUNTIF($D$5:$D$201,"&lt;&gt;"&amp;"")+4))),ROW($A61))),NA())</f>
        <v>#N/A</v>
      </c>
      <c r="AR65" s="59" t="b">
        <f ca="1" t="array" ref="AR65">IF(AND($D65&lt;&gt;"",$P$1=1),$D65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61))),NA()),IF($P$1=3,IFERROR(INDIRECT("$d$"&amp;SMALL(IF(TODAY()&lt;$E$5:INDIRECT("$E$"&amp;COUNTIF($D$5:$D$201,"&lt;&gt;"&amp;"")+4),ROW($E$5:INDIRECT("$E$"&amp;COUNTIF($D$5:$D$201,"&lt;&gt;"&amp;"")+4))),ROW($A61))),NA()))))</f>
        <v>0</v>
      </c>
    </row>
    <row r="66" spans="1:44">
      <c r="A66" s="14"/>
      <c r="G66" s="35" t="str">
        <f t="shared" si="13"/>
        <v/>
      </c>
      <c r="I66" s="57" t="str">
        <f ca="1" t="shared" si="14"/>
        <v/>
      </c>
      <c r="J66" s="35" t="str">
        <f ca="1" t="shared" si="15"/>
        <v/>
      </c>
      <c r="L66" s="16"/>
      <c r="M66" s="58" t="e">
        <f t="shared" si="11"/>
        <v>#N/A</v>
      </c>
      <c r="N66" s="58" t="e">
        <f ca="1" t="array" ref="N66">IFERROR(INDIRECT("$e$"&amp;SMALL(IF(TODAY()&gt;=$E$5:INDIRECT("$E$"&amp;COUNTIF($D$5:$D$201,"&lt;&gt;"&amp;"")+4),IF(TODAY()&lt;=$F$5:INDIRECT("$f$"&amp;COUNTIF($D$5:$D$201,"&lt;&gt;"&amp;"")+4),ROW($E$5:INDIRECT("$E$"&amp;COUNTIF($D$5:$D$201,"&lt;&gt;"&amp;"")+4)))),ROW($A62))),NA())</f>
        <v>#N/A</v>
      </c>
      <c r="O66" s="58" t="e">
        <f ca="1" t="array" ref="O66">IFERROR(INDIRECT("$e$"&amp;SMALL(IF(TODAY()&lt;$E$5:INDIRECT("$E$"&amp;COUNTIF($D$5:$D$201,"&lt;&gt;"&amp;"")+4),ROW($E$5:INDIRECT("$E$"&amp;COUNTIF($D$5:$D$201,"&lt;&gt;"&amp;"")+4))),ROW($A62))),NA())</f>
        <v>#N/A</v>
      </c>
      <c r="P66" s="59" t="e">
        <f t="shared" si="12"/>
        <v>#N/A</v>
      </c>
      <c r="Q66" s="59" t="e">
        <f ca="1" t="array" ref="Q66">IF(OR($E66="",$F66="")=TRUE(),NA(),IF(TODAY()&lt;$E66,0,IF(TODAY()&lt;=$F66,NOW()-$E66,$G66-1)))</f>
        <v>#N/A</v>
      </c>
      <c r="R66" s="59" t="e">
        <f t="array" ref="R66">IF(IFERROR($G66-$P66-1,0)&lt;=0,NA(),IFERROR($G66-$P66-1,0))</f>
        <v>#N/A</v>
      </c>
      <c r="S66" s="64" t="e">
        <f ca="1" t="array" ref="S66">IFERROR(IF($G66-$Q66-1&lt;=0,NA(),$G66-$Q66-1),NA())</f>
        <v>#N/A</v>
      </c>
      <c r="Y66" s="65" t="e">
        <f ca="1" t="array" ref="Y66">IFERROR(INDIRECT("$p$"&amp;SMALL(IF(TODAY()&gt;=$E$5:INDIRECT("$E$"&amp;COUNTIF($D$5:$D$201,"&lt;&gt;"&amp;"")+4),IF(TODAY()&lt;=$F$5:INDIRECT("$f$"&amp;COUNTIF($D$5:$D$201,"&lt;&gt;"&amp;"")+4),ROW($E$5:INDIRECT("$E$"&amp;COUNTIF($D$5:$D$201,"&lt;&gt;"&amp;"")+4)))),ROW($A62))),NA())</f>
        <v>#N/A</v>
      </c>
      <c r="Z66" s="59" t="e">
        <f ca="1" t="array" ref="Z66">IFERROR(INDIRECT("$q$"&amp;SMALL(IF(TODAY()&gt;=$E$5:INDIRECT("$E$"&amp;COUNTIF($D$5:$D$201,"&lt;&gt;"&amp;"")+4),IF(TODAY()&lt;=$F$5:INDIRECT("$f$"&amp;COUNTIF($D$5:$D$201,"&lt;&gt;"&amp;"")+4),ROW($E$5:INDIRECT("$e$"&amp;COUNTIF($D$5:$D$201,"&lt;&gt;"&amp;"")+4)))),ROW($A62))),NA())</f>
        <v>#N/A</v>
      </c>
      <c r="AA66" s="59" t="e">
        <f ca="1" t="array" ref="AA66">IFERROR(INDIRECT("$r$"&amp;SMALL(IF(TODAY()&gt;=$E$5:INDIRECT("$E$"&amp;COUNTIF($D$5:$D$201,"&lt;&gt;"&amp;"")+4),IF(TODAY()&lt;=$F$5:INDIRECT("$f$"&amp;COUNTIF($D$5:$D$201,"&lt;&gt;"&amp;"")+4),ROW($E$5:INDIRECT("$e$"&amp;COUNTIF($D$5:$D$201,"&lt;&gt;"&amp;"")+4)))),ROW($A62))),NA())</f>
        <v>#N/A</v>
      </c>
      <c r="AB66" s="59" t="e">
        <f ca="1" t="array" ref="AB66">IFERROR(INDIRECT("$s$"&amp;SMALL(IF(TODAY()&gt;=$E$5:INDIRECT("$E$"&amp;COUNTIF($D$5:$D$201,"&lt;&gt;"&amp;"")+4),IF(TODAY()&lt;=$F$5:INDIRECT("$f$"&amp;COUNTIF($D$5:$D$201,"&lt;&gt;"&amp;"")+4),ROW($E$5:INDIRECT("$e$"&amp;COUNTIF($D$5:$D$201,"&lt;&gt;"&amp;"")+4)))),ROW($A62))),NA())</f>
        <v>#N/A</v>
      </c>
      <c r="AH66" s="59" t="e">
        <f ca="1" t="array" ref="AH66">IFERROR(INDIRECT("$p$"&amp;SMALL(IF(TODAY()&lt;$E$5:INDIRECT("$E$"&amp;COUNTIF($D$5:$D$201,"&lt;&gt;"&amp;"")+4),ROW($E$5:INDIRECT("$E$"&amp;COUNTIF($D$5:$D$201,"&lt;&gt;"&amp;"")+4))),ROW($A62))),NA())</f>
        <v>#N/A</v>
      </c>
      <c r="AI66" s="59" t="e">
        <f ca="1" t="array" ref="AI66">IFERROR(INDIRECT("$Q$"&amp;SMALL(IF(TODAY()&lt;$E$5:INDIRECT("$E$"&amp;COUNTIF($D$5:$D$201,"&lt;&gt;"&amp;"")+4),ROW($E$5:INDIRECT("$E$"&amp;COUNTIF($D$5:$D$201,"&lt;&gt;"&amp;"")+4))),ROW($A62))),NA())</f>
        <v>#N/A</v>
      </c>
      <c r="AJ66" s="59" t="e">
        <f ca="1" t="array" ref="AJ66">IFERROR(INDIRECT("$R$"&amp;SMALL(IF(TODAY()&lt;$E$5:INDIRECT("$E$"&amp;COUNTIF($D$5:$D$201,"&lt;&gt;"&amp;"")+4),ROW($E$5:INDIRECT("$E$"&amp;COUNTIF($D$5:$D$201,"&lt;&gt;"&amp;"")+4))),ROW($A62))),NA())</f>
        <v>#N/A</v>
      </c>
      <c r="AK66" s="59" t="e">
        <f ca="1" t="array" ref="AK66">IFERROR(INDIRECT("$s$"&amp;SMALL(IF(TODAY()&lt;$E$5:INDIRECT("$E$"&amp;COUNTIF($D$5:$D$201,"&lt;&gt;"&amp;"")+4),ROW($E$5:INDIRECT("$E$"&amp;COUNTIF($D$5:$D$201,"&lt;&gt;"&amp;"")+4))),ROW($A62))),NA())</f>
        <v>#N/A</v>
      </c>
      <c r="AR66" s="59" t="b">
        <f ca="1" t="array" ref="AR66">IF(AND($D66&lt;&gt;"",$P$1=1),$D66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62))),NA()),IF($P$1=3,IFERROR(INDIRECT("$d$"&amp;SMALL(IF(TODAY()&lt;$E$5:INDIRECT("$E$"&amp;COUNTIF($D$5:$D$201,"&lt;&gt;"&amp;"")+4),ROW($E$5:INDIRECT("$E$"&amp;COUNTIF($D$5:$D$201,"&lt;&gt;"&amp;"")+4))),ROW($A62))),NA()))))</f>
        <v>0</v>
      </c>
    </row>
    <row r="67" spans="1:44">
      <c r="A67" s="14"/>
      <c r="G67" s="35" t="str">
        <f t="shared" si="13"/>
        <v/>
      </c>
      <c r="I67" s="57" t="str">
        <f ca="1" t="shared" si="14"/>
        <v/>
      </c>
      <c r="J67" s="35" t="str">
        <f ca="1" t="shared" si="15"/>
        <v/>
      </c>
      <c r="L67" s="16"/>
      <c r="M67" s="58" t="e">
        <f t="shared" si="11"/>
        <v>#N/A</v>
      </c>
      <c r="N67" s="58" t="e">
        <f ca="1" t="array" ref="N67">IFERROR(INDIRECT("$e$"&amp;SMALL(IF(TODAY()&gt;=$E$5:INDIRECT("$E$"&amp;COUNTIF($D$5:$D$201,"&lt;&gt;"&amp;"")+4),IF(TODAY()&lt;=$F$5:INDIRECT("$f$"&amp;COUNTIF($D$5:$D$201,"&lt;&gt;"&amp;"")+4),ROW($E$5:INDIRECT("$E$"&amp;COUNTIF($D$5:$D$201,"&lt;&gt;"&amp;"")+4)))),ROW($A63))),NA())</f>
        <v>#N/A</v>
      </c>
      <c r="O67" s="58" t="e">
        <f ca="1" t="array" ref="O67">IFERROR(INDIRECT("$e$"&amp;SMALL(IF(TODAY()&lt;$E$5:INDIRECT("$E$"&amp;COUNTIF($D$5:$D$201,"&lt;&gt;"&amp;"")+4),ROW($E$5:INDIRECT("$E$"&amp;COUNTIF($D$5:$D$201,"&lt;&gt;"&amp;"")+4))),ROW($A63))),NA())</f>
        <v>#N/A</v>
      </c>
      <c r="P67" s="59" t="e">
        <f t="shared" si="12"/>
        <v>#N/A</v>
      </c>
      <c r="Q67" s="59" t="e">
        <f ca="1" t="array" ref="Q67">IF(OR($E67="",$F67="")=TRUE(),NA(),IF(TODAY()&lt;$E67,0,IF(TODAY()&lt;=$F67,NOW()-$E67,$G67-1)))</f>
        <v>#N/A</v>
      </c>
      <c r="R67" s="59" t="e">
        <f t="array" ref="R67">IF(IFERROR($G67-$P67-1,0)&lt;=0,NA(),IFERROR($G67-$P67-1,0))</f>
        <v>#N/A</v>
      </c>
      <c r="S67" s="64" t="e">
        <f ca="1" t="array" ref="S67">IFERROR(IF($G67-$Q67-1&lt;=0,NA(),$G67-$Q67-1),NA())</f>
        <v>#N/A</v>
      </c>
      <c r="Y67" s="65" t="e">
        <f ca="1" t="array" ref="Y67">IFERROR(INDIRECT("$p$"&amp;SMALL(IF(TODAY()&gt;=$E$5:INDIRECT("$E$"&amp;COUNTIF($D$5:$D$201,"&lt;&gt;"&amp;"")+4),IF(TODAY()&lt;=$F$5:INDIRECT("$f$"&amp;COUNTIF($D$5:$D$201,"&lt;&gt;"&amp;"")+4),ROW($E$5:INDIRECT("$E$"&amp;COUNTIF($D$5:$D$201,"&lt;&gt;"&amp;"")+4)))),ROW($A63))),NA())</f>
        <v>#N/A</v>
      </c>
      <c r="Z67" s="59" t="e">
        <f ca="1" t="array" ref="Z67">IFERROR(INDIRECT("$q$"&amp;SMALL(IF(TODAY()&gt;=$E$5:INDIRECT("$E$"&amp;COUNTIF($D$5:$D$201,"&lt;&gt;"&amp;"")+4),IF(TODAY()&lt;=$F$5:INDIRECT("$f$"&amp;COUNTIF($D$5:$D$201,"&lt;&gt;"&amp;"")+4),ROW($E$5:INDIRECT("$e$"&amp;COUNTIF($D$5:$D$201,"&lt;&gt;"&amp;"")+4)))),ROW($A63))),NA())</f>
        <v>#N/A</v>
      </c>
      <c r="AA67" s="59" t="e">
        <f ca="1" t="array" ref="AA67">IFERROR(INDIRECT("$r$"&amp;SMALL(IF(TODAY()&gt;=$E$5:INDIRECT("$E$"&amp;COUNTIF($D$5:$D$201,"&lt;&gt;"&amp;"")+4),IF(TODAY()&lt;=$F$5:INDIRECT("$f$"&amp;COUNTIF($D$5:$D$201,"&lt;&gt;"&amp;"")+4),ROW($E$5:INDIRECT("$e$"&amp;COUNTIF($D$5:$D$201,"&lt;&gt;"&amp;"")+4)))),ROW($A63))),NA())</f>
        <v>#N/A</v>
      </c>
      <c r="AB67" s="59" t="e">
        <f ca="1" t="array" ref="AB67">IFERROR(INDIRECT("$s$"&amp;SMALL(IF(TODAY()&gt;=$E$5:INDIRECT("$E$"&amp;COUNTIF($D$5:$D$201,"&lt;&gt;"&amp;"")+4),IF(TODAY()&lt;=$F$5:INDIRECT("$f$"&amp;COUNTIF($D$5:$D$201,"&lt;&gt;"&amp;"")+4),ROW($E$5:INDIRECT("$e$"&amp;COUNTIF($D$5:$D$201,"&lt;&gt;"&amp;"")+4)))),ROW($A63))),NA())</f>
        <v>#N/A</v>
      </c>
      <c r="AH67" s="59" t="e">
        <f ca="1" t="array" ref="AH67">IFERROR(INDIRECT("$p$"&amp;SMALL(IF(TODAY()&lt;$E$5:INDIRECT("$E$"&amp;COUNTIF($D$5:$D$201,"&lt;&gt;"&amp;"")+4),ROW($E$5:INDIRECT("$E$"&amp;COUNTIF($D$5:$D$201,"&lt;&gt;"&amp;"")+4))),ROW($A63))),NA())</f>
        <v>#N/A</v>
      </c>
      <c r="AI67" s="59" t="e">
        <f ca="1" t="array" ref="AI67">IFERROR(INDIRECT("$Q$"&amp;SMALL(IF(TODAY()&lt;$E$5:INDIRECT("$E$"&amp;COUNTIF($D$5:$D$201,"&lt;&gt;"&amp;"")+4),ROW($E$5:INDIRECT("$E$"&amp;COUNTIF($D$5:$D$201,"&lt;&gt;"&amp;"")+4))),ROW($A63))),NA())</f>
        <v>#N/A</v>
      </c>
      <c r="AJ67" s="59" t="e">
        <f ca="1" t="array" ref="AJ67">IFERROR(INDIRECT("$R$"&amp;SMALL(IF(TODAY()&lt;$E$5:INDIRECT("$E$"&amp;COUNTIF($D$5:$D$201,"&lt;&gt;"&amp;"")+4),ROW($E$5:INDIRECT("$E$"&amp;COUNTIF($D$5:$D$201,"&lt;&gt;"&amp;"")+4))),ROW($A63))),NA())</f>
        <v>#N/A</v>
      </c>
      <c r="AK67" s="59" t="e">
        <f ca="1" t="array" ref="AK67">IFERROR(INDIRECT("$s$"&amp;SMALL(IF(TODAY()&lt;$E$5:INDIRECT("$E$"&amp;COUNTIF($D$5:$D$201,"&lt;&gt;"&amp;"")+4),ROW($E$5:INDIRECT("$E$"&amp;COUNTIF($D$5:$D$201,"&lt;&gt;"&amp;"")+4))),ROW($A63))),NA())</f>
        <v>#N/A</v>
      </c>
      <c r="AR67" s="59" t="b">
        <f ca="1" t="array" ref="AR67">IF(AND($D67&lt;&gt;"",$P$1=1),$D67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63))),NA()),IF($P$1=3,IFERROR(INDIRECT("$d$"&amp;SMALL(IF(TODAY()&lt;$E$5:INDIRECT("$E$"&amp;COUNTIF($D$5:$D$201,"&lt;&gt;"&amp;"")+4),ROW($E$5:INDIRECT("$E$"&amp;COUNTIF($D$5:$D$201,"&lt;&gt;"&amp;"")+4))),ROW($A63))),NA()))))</f>
        <v>0</v>
      </c>
    </row>
    <row r="68" spans="1:44">
      <c r="A68" s="14"/>
      <c r="G68" s="35" t="str">
        <f t="shared" si="13"/>
        <v/>
      </c>
      <c r="I68" s="57" t="str">
        <f ca="1" t="shared" si="14"/>
        <v/>
      </c>
      <c r="J68" s="35" t="str">
        <f ca="1" t="shared" si="15"/>
        <v/>
      </c>
      <c r="L68" s="16"/>
      <c r="M68" s="58" t="e">
        <f t="shared" si="11"/>
        <v>#N/A</v>
      </c>
      <c r="N68" s="58" t="e">
        <f ca="1" t="array" ref="N68">IFERROR(INDIRECT("$e$"&amp;SMALL(IF(TODAY()&gt;=$E$5:INDIRECT("$E$"&amp;COUNTIF($D$5:$D$201,"&lt;&gt;"&amp;"")+4),IF(TODAY()&lt;=$F$5:INDIRECT("$f$"&amp;COUNTIF($D$5:$D$201,"&lt;&gt;"&amp;"")+4),ROW($E$5:INDIRECT("$E$"&amp;COUNTIF($D$5:$D$201,"&lt;&gt;"&amp;"")+4)))),ROW($A64))),NA())</f>
        <v>#N/A</v>
      </c>
      <c r="O68" s="58" t="e">
        <f ca="1" t="array" ref="O68">IFERROR(INDIRECT("$e$"&amp;SMALL(IF(TODAY()&lt;$E$5:INDIRECT("$E$"&amp;COUNTIF($D$5:$D$201,"&lt;&gt;"&amp;"")+4),ROW($E$5:INDIRECT("$E$"&amp;COUNTIF($D$5:$D$201,"&lt;&gt;"&amp;"")+4))),ROW($A64))),NA())</f>
        <v>#N/A</v>
      </c>
      <c r="P68" s="59" t="e">
        <f t="shared" si="12"/>
        <v>#N/A</v>
      </c>
      <c r="Q68" s="59" t="e">
        <f ca="1" t="array" ref="Q68">IF(OR($E68="",$F68="")=TRUE(),NA(),IF(TODAY()&lt;$E68,0,IF(TODAY()&lt;=$F68,NOW()-$E68,$G68-1)))</f>
        <v>#N/A</v>
      </c>
      <c r="R68" s="59" t="e">
        <f t="array" ref="R68">IF(IFERROR($G68-$P68-1,0)&lt;=0,NA(),IFERROR($G68-$P68-1,0))</f>
        <v>#N/A</v>
      </c>
      <c r="S68" s="64" t="e">
        <f ca="1" t="array" ref="S68">IFERROR(IF($G68-$Q68-1&lt;=0,NA(),$G68-$Q68-1),NA())</f>
        <v>#N/A</v>
      </c>
      <c r="Y68" s="65" t="e">
        <f ca="1" t="array" ref="Y68">IFERROR(INDIRECT("$p$"&amp;SMALL(IF(TODAY()&gt;=$E$5:INDIRECT("$E$"&amp;COUNTIF($D$5:$D$201,"&lt;&gt;"&amp;"")+4),IF(TODAY()&lt;=$F$5:INDIRECT("$f$"&amp;COUNTIF($D$5:$D$201,"&lt;&gt;"&amp;"")+4),ROW($E$5:INDIRECT("$E$"&amp;COUNTIF($D$5:$D$201,"&lt;&gt;"&amp;"")+4)))),ROW($A64))),NA())</f>
        <v>#N/A</v>
      </c>
      <c r="Z68" s="59" t="e">
        <f ca="1" t="array" ref="Z68">IFERROR(INDIRECT("$q$"&amp;SMALL(IF(TODAY()&gt;=$E$5:INDIRECT("$E$"&amp;COUNTIF($D$5:$D$201,"&lt;&gt;"&amp;"")+4),IF(TODAY()&lt;=$F$5:INDIRECT("$f$"&amp;COUNTIF($D$5:$D$201,"&lt;&gt;"&amp;"")+4),ROW($E$5:INDIRECT("$e$"&amp;COUNTIF($D$5:$D$201,"&lt;&gt;"&amp;"")+4)))),ROW($A64))),NA())</f>
        <v>#N/A</v>
      </c>
      <c r="AA68" s="59" t="e">
        <f ca="1" t="array" ref="AA68">IFERROR(INDIRECT("$r$"&amp;SMALL(IF(TODAY()&gt;=$E$5:INDIRECT("$E$"&amp;COUNTIF($D$5:$D$201,"&lt;&gt;"&amp;"")+4),IF(TODAY()&lt;=$F$5:INDIRECT("$f$"&amp;COUNTIF($D$5:$D$201,"&lt;&gt;"&amp;"")+4),ROW($E$5:INDIRECT("$e$"&amp;COUNTIF($D$5:$D$201,"&lt;&gt;"&amp;"")+4)))),ROW($A64))),NA())</f>
        <v>#N/A</v>
      </c>
      <c r="AB68" s="59" t="e">
        <f ca="1" t="array" ref="AB68">IFERROR(INDIRECT("$s$"&amp;SMALL(IF(TODAY()&gt;=$E$5:INDIRECT("$E$"&amp;COUNTIF($D$5:$D$201,"&lt;&gt;"&amp;"")+4),IF(TODAY()&lt;=$F$5:INDIRECT("$f$"&amp;COUNTIF($D$5:$D$201,"&lt;&gt;"&amp;"")+4),ROW($E$5:INDIRECT("$e$"&amp;COUNTIF($D$5:$D$201,"&lt;&gt;"&amp;"")+4)))),ROW($A64))),NA())</f>
        <v>#N/A</v>
      </c>
      <c r="AH68" s="59" t="e">
        <f ca="1" t="array" ref="AH68">IFERROR(INDIRECT("$p$"&amp;SMALL(IF(TODAY()&lt;$E$5:INDIRECT("$E$"&amp;COUNTIF($D$5:$D$201,"&lt;&gt;"&amp;"")+4),ROW($E$5:INDIRECT("$E$"&amp;COUNTIF($D$5:$D$201,"&lt;&gt;"&amp;"")+4))),ROW($A64))),NA())</f>
        <v>#N/A</v>
      </c>
      <c r="AI68" s="59" t="e">
        <f ca="1" t="array" ref="AI68">IFERROR(INDIRECT("$Q$"&amp;SMALL(IF(TODAY()&lt;$E$5:INDIRECT("$E$"&amp;COUNTIF($D$5:$D$201,"&lt;&gt;"&amp;"")+4),ROW($E$5:INDIRECT("$E$"&amp;COUNTIF($D$5:$D$201,"&lt;&gt;"&amp;"")+4))),ROW($A64))),NA())</f>
        <v>#N/A</v>
      </c>
      <c r="AJ68" s="59" t="e">
        <f ca="1" t="array" ref="AJ68">IFERROR(INDIRECT("$R$"&amp;SMALL(IF(TODAY()&lt;$E$5:INDIRECT("$E$"&amp;COUNTIF($D$5:$D$201,"&lt;&gt;"&amp;"")+4),ROW($E$5:INDIRECT("$E$"&amp;COUNTIF($D$5:$D$201,"&lt;&gt;"&amp;"")+4))),ROW($A64))),NA())</f>
        <v>#N/A</v>
      </c>
      <c r="AK68" s="59" t="e">
        <f ca="1" t="array" ref="AK68">IFERROR(INDIRECT("$s$"&amp;SMALL(IF(TODAY()&lt;$E$5:INDIRECT("$E$"&amp;COUNTIF($D$5:$D$201,"&lt;&gt;"&amp;"")+4),ROW($E$5:INDIRECT("$E$"&amp;COUNTIF($D$5:$D$201,"&lt;&gt;"&amp;"")+4))),ROW($A64))),NA())</f>
        <v>#N/A</v>
      </c>
      <c r="AR68" s="59" t="b">
        <f ca="1" t="array" ref="AR68">IF(AND($D68&lt;&gt;"",$P$1=1),$D68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64))),NA()),IF($P$1=3,IFERROR(INDIRECT("$d$"&amp;SMALL(IF(TODAY()&lt;$E$5:INDIRECT("$E$"&amp;COUNTIF($D$5:$D$201,"&lt;&gt;"&amp;"")+4),ROW($E$5:INDIRECT("$E$"&amp;COUNTIF($D$5:$D$201,"&lt;&gt;"&amp;"")+4))),ROW($A64))),NA()))))</f>
        <v>0</v>
      </c>
    </row>
    <row r="69" spans="1:44">
      <c r="A69" s="14"/>
      <c r="G69" s="35" t="str">
        <f t="shared" si="13"/>
        <v/>
      </c>
      <c r="I69" s="57" t="str">
        <f ca="1" t="shared" si="14"/>
        <v/>
      </c>
      <c r="J69" s="35" t="str">
        <f ca="1" t="shared" si="15"/>
        <v/>
      </c>
      <c r="L69" s="16"/>
      <c r="M69" s="58" t="e">
        <f t="shared" si="11"/>
        <v>#N/A</v>
      </c>
      <c r="N69" s="58" t="e">
        <f ca="1" t="array" ref="N69">IFERROR(INDIRECT("$e$"&amp;SMALL(IF(TODAY()&gt;=$E$5:INDIRECT("$E$"&amp;COUNTIF($D$5:$D$201,"&lt;&gt;"&amp;"")+4),IF(TODAY()&lt;=$F$5:INDIRECT("$f$"&amp;COUNTIF($D$5:$D$201,"&lt;&gt;"&amp;"")+4),ROW($E$5:INDIRECT("$E$"&amp;COUNTIF($D$5:$D$201,"&lt;&gt;"&amp;"")+4)))),ROW($A65))),NA())</f>
        <v>#N/A</v>
      </c>
      <c r="O69" s="58" t="e">
        <f ca="1" t="array" ref="O69">IFERROR(INDIRECT("$e$"&amp;SMALL(IF(TODAY()&lt;$E$5:INDIRECT("$E$"&amp;COUNTIF($D$5:$D$201,"&lt;&gt;"&amp;"")+4),ROW($E$5:INDIRECT("$E$"&amp;COUNTIF($D$5:$D$201,"&lt;&gt;"&amp;"")+4))),ROW($A65))),NA())</f>
        <v>#N/A</v>
      </c>
      <c r="P69" s="59" t="e">
        <f t="shared" si="12"/>
        <v>#N/A</v>
      </c>
      <c r="Q69" s="59" t="e">
        <f ca="1" t="array" ref="Q69">IF(OR($E69="",$F69="")=TRUE(),NA(),IF(TODAY()&lt;$E69,0,IF(TODAY()&lt;=$F69,NOW()-$E69,$G69-1)))</f>
        <v>#N/A</v>
      </c>
      <c r="R69" s="59" t="e">
        <f t="array" ref="R69">IF(IFERROR($G69-$P69-1,0)&lt;=0,NA(),IFERROR($G69-$P69-1,0))</f>
        <v>#N/A</v>
      </c>
      <c r="S69" s="64" t="e">
        <f ca="1" t="array" ref="S69">IFERROR(IF($G69-$Q69-1&lt;=0,NA(),$G69-$Q69-1),NA())</f>
        <v>#N/A</v>
      </c>
      <c r="Y69" s="65" t="e">
        <f ca="1" t="array" ref="Y69">IFERROR(INDIRECT("$p$"&amp;SMALL(IF(TODAY()&gt;=$E$5:INDIRECT("$E$"&amp;COUNTIF($D$5:$D$201,"&lt;&gt;"&amp;"")+4),IF(TODAY()&lt;=$F$5:INDIRECT("$f$"&amp;COUNTIF($D$5:$D$201,"&lt;&gt;"&amp;"")+4),ROW($E$5:INDIRECT("$E$"&amp;COUNTIF($D$5:$D$201,"&lt;&gt;"&amp;"")+4)))),ROW($A65))),NA())</f>
        <v>#N/A</v>
      </c>
      <c r="Z69" s="59" t="e">
        <f ca="1" t="array" ref="Z69">IFERROR(INDIRECT("$q$"&amp;SMALL(IF(TODAY()&gt;=$E$5:INDIRECT("$E$"&amp;COUNTIF($D$5:$D$201,"&lt;&gt;"&amp;"")+4),IF(TODAY()&lt;=$F$5:INDIRECT("$f$"&amp;COUNTIF($D$5:$D$201,"&lt;&gt;"&amp;"")+4),ROW($E$5:INDIRECT("$e$"&amp;COUNTIF($D$5:$D$201,"&lt;&gt;"&amp;"")+4)))),ROW($A65))),NA())</f>
        <v>#N/A</v>
      </c>
      <c r="AA69" s="59" t="e">
        <f ca="1" t="array" ref="AA69">IFERROR(INDIRECT("$r$"&amp;SMALL(IF(TODAY()&gt;=$E$5:INDIRECT("$E$"&amp;COUNTIF($D$5:$D$201,"&lt;&gt;"&amp;"")+4),IF(TODAY()&lt;=$F$5:INDIRECT("$f$"&amp;COUNTIF($D$5:$D$201,"&lt;&gt;"&amp;"")+4),ROW($E$5:INDIRECT("$e$"&amp;COUNTIF($D$5:$D$201,"&lt;&gt;"&amp;"")+4)))),ROW($A65))),NA())</f>
        <v>#N/A</v>
      </c>
      <c r="AB69" s="59" t="e">
        <f ca="1" t="array" ref="AB69">IFERROR(INDIRECT("$s$"&amp;SMALL(IF(TODAY()&gt;=$E$5:INDIRECT("$E$"&amp;COUNTIF($D$5:$D$201,"&lt;&gt;"&amp;"")+4),IF(TODAY()&lt;=$F$5:INDIRECT("$f$"&amp;COUNTIF($D$5:$D$201,"&lt;&gt;"&amp;"")+4),ROW($E$5:INDIRECT("$e$"&amp;COUNTIF($D$5:$D$201,"&lt;&gt;"&amp;"")+4)))),ROW($A65))),NA())</f>
        <v>#N/A</v>
      </c>
      <c r="AH69" s="59" t="e">
        <f ca="1" t="array" ref="AH69">IFERROR(INDIRECT("$p$"&amp;SMALL(IF(TODAY()&lt;$E$5:INDIRECT("$E$"&amp;COUNTIF($D$5:$D$201,"&lt;&gt;"&amp;"")+4),ROW($E$5:INDIRECT("$E$"&amp;COUNTIF($D$5:$D$201,"&lt;&gt;"&amp;"")+4))),ROW($A65))),NA())</f>
        <v>#N/A</v>
      </c>
      <c r="AI69" s="59" t="e">
        <f ca="1" t="array" ref="AI69">IFERROR(INDIRECT("$Q$"&amp;SMALL(IF(TODAY()&lt;$E$5:INDIRECT("$E$"&amp;COUNTIF($D$5:$D$201,"&lt;&gt;"&amp;"")+4),ROW($E$5:INDIRECT("$E$"&amp;COUNTIF($D$5:$D$201,"&lt;&gt;"&amp;"")+4))),ROW($A65))),NA())</f>
        <v>#N/A</v>
      </c>
      <c r="AJ69" s="59" t="e">
        <f ca="1" t="array" ref="AJ69">IFERROR(INDIRECT("$R$"&amp;SMALL(IF(TODAY()&lt;$E$5:INDIRECT("$E$"&amp;COUNTIF($D$5:$D$201,"&lt;&gt;"&amp;"")+4),ROW($E$5:INDIRECT("$E$"&amp;COUNTIF($D$5:$D$201,"&lt;&gt;"&amp;"")+4))),ROW($A65))),NA())</f>
        <v>#N/A</v>
      </c>
      <c r="AK69" s="59" t="e">
        <f ca="1" t="array" ref="AK69">IFERROR(INDIRECT("$s$"&amp;SMALL(IF(TODAY()&lt;$E$5:INDIRECT("$E$"&amp;COUNTIF($D$5:$D$201,"&lt;&gt;"&amp;"")+4),ROW($E$5:INDIRECT("$E$"&amp;COUNTIF($D$5:$D$201,"&lt;&gt;"&amp;"")+4))),ROW($A65))),NA())</f>
        <v>#N/A</v>
      </c>
      <c r="AR69" s="59" t="b">
        <f ca="1" t="array" ref="AR69">IF(AND($D69&lt;&gt;"",$P$1=1),$D69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65))),NA()),IF($P$1=3,IFERROR(INDIRECT("$d$"&amp;SMALL(IF(TODAY()&lt;$E$5:INDIRECT("$E$"&amp;COUNTIF($D$5:$D$201,"&lt;&gt;"&amp;"")+4),ROW($E$5:INDIRECT("$E$"&amp;COUNTIF($D$5:$D$201,"&lt;&gt;"&amp;"")+4))),ROW($A65))),NA()))))</f>
        <v>0</v>
      </c>
    </row>
    <row r="70" spans="1:44">
      <c r="A70" s="14"/>
      <c r="G70" s="35" t="str">
        <f t="shared" si="13"/>
        <v/>
      </c>
      <c r="I70" s="57" t="str">
        <f ca="1" t="shared" si="14"/>
        <v/>
      </c>
      <c r="J70" s="35" t="str">
        <f ca="1" t="shared" si="15"/>
        <v/>
      </c>
      <c r="L70" s="16"/>
      <c r="M70" s="58" t="e">
        <f t="shared" ref="M70:M101" si="16">IF($E70="",NA(),$E70)</f>
        <v>#N/A</v>
      </c>
      <c r="N70" s="58" t="e">
        <f ca="1" t="array" ref="N70">IFERROR(INDIRECT("$e$"&amp;SMALL(IF(TODAY()&gt;=$E$5:INDIRECT("$E$"&amp;COUNTIF($D$5:$D$201,"&lt;&gt;"&amp;"")+4),IF(TODAY()&lt;=$F$5:INDIRECT("$f$"&amp;COUNTIF($D$5:$D$201,"&lt;&gt;"&amp;"")+4),ROW($E$5:INDIRECT("$E$"&amp;COUNTIF($D$5:$D$201,"&lt;&gt;"&amp;"")+4)))),ROW($A66))),NA())</f>
        <v>#N/A</v>
      </c>
      <c r="O70" s="58" t="e">
        <f ca="1" t="array" ref="O70">IFERROR(INDIRECT("$e$"&amp;SMALL(IF(TODAY()&lt;$E$5:INDIRECT("$E$"&amp;COUNTIF($D$5:$D$201,"&lt;&gt;"&amp;"")+4),ROW($E$5:INDIRECT("$E$"&amp;COUNTIF($D$5:$D$201,"&lt;&gt;"&amp;"")+4))),ROW($A66))),NA())</f>
        <v>#N/A</v>
      </c>
      <c r="P70" s="59" t="e">
        <f t="shared" ref="P70:P101" si="17">IFERROR($H70*($G70-1),NA())</f>
        <v>#N/A</v>
      </c>
      <c r="Q70" s="59" t="e">
        <f ca="1" t="array" ref="Q70">IF(OR($E70="",$F70="")=TRUE(),NA(),IF(TODAY()&lt;$E70,0,IF(TODAY()&lt;=$F70,NOW()-$E70,$G70-1)))</f>
        <v>#N/A</v>
      </c>
      <c r="R70" s="59" t="e">
        <f t="array" ref="R70">IF(IFERROR($G70-$P70-1,0)&lt;=0,NA(),IFERROR($G70-$P70-1,0))</f>
        <v>#N/A</v>
      </c>
      <c r="S70" s="64" t="e">
        <f ca="1" t="array" ref="S70">IFERROR(IF($G70-$Q70-1&lt;=0,NA(),$G70-$Q70-1),NA())</f>
        <v>#N/A</v>
      </c>
      <c r="Y70" s="65" t="e">
        <f ca="1" t="array" ref="Y70">IFERROR(INDIRECT("$p$"&amp;SMALL(IF(TODAY()&gt;=$E$5:INDIRECT("$E$"&amp;COUNTIF($D$5:$D$201,"&lt;&gt;"&amp;"")+4),IF(TODAY()&lt;=$F$5:INDIRECT("$f$"&amp;COUNTIF($D$5:$D$201,"&lt;&gt;"&amp;"")+4),ROW($E$5:INDIRECT("$E$"&amp;COUNTIF($D$5:$D$201,"&lt;&gt;"&amp;"")+4)))),ROW($A66))),NA())</f>
        <v>#N/A</v>
      </c>
      <c r="Z70" s="59" t="e">
        <f ca="1" t="array" ref="Z70">IFERROR(INDIRECT("$q$"&amp;SMALL(IF(TODAY()&gt;=$E$5:INDIRECT("$E$"&amp;COUNTIF($D$5:$D$201,"&lt;&gt;"&amp;"")+4),IF(TODAY()&lt;=$F$5:INDIRECT("$f$"&amp;COUNTIF($D$5:$D$201,"&lt;&gt;"&amp;"")+4),ROW($E$5:INDIRECT("$e$"&amp;COUNTIF($D$5:$D$201,"&lt;&gt;"&amp;"")+4)))),ROW($A66))),NA())</f>
        <v>#N/A</v>
      </c>
      <c r="AA70" s="59" t="e">
        <f ca="1" t="array" ref="AA70">IFERROR(INDIRECT("$r$"&amp;SMALL(IF(TODAY()&gt;=$E$5:INDIRECT("$E$"&amp;COUNTIF($D$5:$D$201,"&lt;&gt;"&amp;"")+4),IF(TODAY()&lt;=$F$5:INDIRECT("$f$"&amp;COUNTIF($D$5:$D$201,"&lt;&gt;"&amp;"")+4),ROW($E$5:INDIRECT("$e$"&amp;COUNTIF($D$5:$D$201,"&lt;&gt;"&amp;"")+4)))),ROW($A66))),NA())</f>
        <v>#N/A</v>
      </c>
      <c r="AB70" s="59" t="e">
        <f ca="1" t="array" ref="AB70">IFERROR(INDIRECT("$s$"&amp;SMALL(IF(TODAY()&gt;=$E$5:INDIRECT("$E$"&amp;COUNTIF($D$5:$D$201,"&lt;&gt;"&amp;"")+4),IF(TODAY()&lt;=$F$5:INDIRECT("$f$"&amp;COUNTIF($D$5:$D$201,"&lt;&gt;"&amp;"")+4),ROW($E$5:INDIRECT("$e$"&amp;COUNTIF($D$5:$D$201,"&lt;&gt;"&amp;"")+4)))),ROW($A66))),NA())</f>
        <v>#N/A</v>
      </c>
      <c r="AH70" s="59" t="e">
        <f ca="1" t="array" ref="AH70">IFERROR(INDIRECT("$p$"&amp;SMALL(IF(TODAY()&lt;$E$5:INDIRECT("$E$"&amp;COUNTIF($D$5:$D$201,"&lt;&gt;"&amp;"")+4),ROW($E$5:INDIRECT("$E$"&amp;COUNTIF($D$5:$D$201,"&lt;&gt;"&amp;"")+4))),ROW($A66))),NA())</f>
        <v>#N/A</v>
      </c>
      <c r="AI70" s="59" t="e">
        <f ca="1" t="array" ref="AI70">IFERROR(INDIRECT("$Q$"&amp;SMALL(IF(TODAY()&lt;$E$5:INDIRECT("$E$"&amp;COUNTIF($D$5:$D$201,"&lt;&gt;"&amp;"")+4),ROW($E$5:INDIRECT("$E$"&amp;COUNTIF($D$5:$D$201,"&lt;&gt;"&amp;"")+4))),ROW($A66))),NA())</f>
        <v>#N/A</v>
      </c>
      <c r="AJ70" s="59" t="e">
        <f ca="1" t="array" ref="AJ70">IFERROR(INDIRECT("$R$"&amp;SMALL(IF(TODAY()&lt;$E$5:INDIRECT("$E$"&amp;COUNTIF($D$5:$D$201,"&lt;&gt;"&amp;"")+4),ROW($E$5:INDIRECT("$E$"&amp;COUNTIF($D$5:$D$201,"&lt;&gt;"&amp;"")+4))),ROW($A66))),NA())</f>
        <v>#N/A</v>
      </c>
      <c r="AK70" s="59" t="e">
        <f ca="1" t="array" ref="AK70">IFERROR(INDIRECT("$s$"&amp;SMALL(IF(TODAY()&lt;$E$5:INDIRECT("$E$"&amp;COUNTIF($D$5:$D$201,"&lt;&gt;"&amp;"")+4),ROW($E$5:INDIRECT("$E$"&amp;COUNTIF($D$5:$D$201,"&lt;&gt;"&amp;"")+4))),ROW($A66))),NA())</f>
        <v>#N/A</v>
      </c>
      <c r="AR70" s="59" t="b">
        <f ca="1" t="array" ref="AR70">IF(AND($D70&lt;&gt;"",$P$1=1),$D70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66))),NA()),IF($P$1=3,IFERROR(INDIRECT("$d$"&amp;SMALL(IF(TODAY()&lt;$E$5:INDIRECT("$E$"&amp;COUNTIF($D$5:$D$201,"&lt;&gt;"&amp;"")+4),ROW($E$5:INDIRECT("$E$"&amp;COUNTIF($D$5:$D$201,"&lt;&gt;"&amp;"")+4))),ROW($A66))),NA()))))</f>
        <v>0</v>
      </c>
    </row>
    <row r="71" spans="1:44">
      <c r="A71" s="14"/>
      <c r="G71" s="35" t="str">
        <f t="shared" si="13"/>
        <v/>
      </c>
      <c r="I71" s="57" t="str">
        <f ca="1" t="shared" si="14"/>
        <v/>
      </c>
      <c r="J71" s="35" t="str">
        <f ca="1" t="shared" si="15"/>
        <v/>
      </c>
      <c r="L71" s="16"/>
      <c r="M71" s="58" t="e">
        <f t="shared" si="16"/>
        <v>#N/A</v>
      </c>
      <c r="N71" s="58" t="e">
        <f ca="1" t="array" ref="N71">IFERROR(INDIRECT("$e$"&amp;SMALL(IF(TODAY()&gt;=$E$5:INDIRECT("$E$"&amp;COUNTIF($D$5:$D$201,"&lt;&gt;"&amp;"")+4),IF(TODAY()&lt;=$F$5:INDIRECT("$f$"&amp;COUNTIF($D$5:$D$201,"&lt;&gt;"&amp;"")+4),ROW($E$5:INDIRECT("$E$"&amp;COUNTIF($D$5:$D$201,"&lt;&gt;"&amp;"")+4)))),ROW($A67))),NA())</f>
        <v>#N/A</v>
      </c>
      <c r="O71" s="58" t="e">
        <f ca="1" t="array" ref="O71">IFERROR(INDIRECT("$e$"&amp;SMALL(IF(TODAY()&lt;$E$5:INDIRECT("$E$"&amp;COUNTIF($D$5:$D$201,"&lt;&gt;"&amp;"")+4),ROW($E$5:INDIRECT("$E$"&amp;COUNTIF($D$5:$D$201,"&lt;&gt;"&amp;"")+4))),ROW($A67))),NA())</f>
        <v>#N/A</v>
      </c>
      <c r="P71" s="59" t="e">
        <f t="shared" si="17"/>
        <v>#N/A</v>
      </c>
      <c r="Q71" s="59" t="e">
        <f ca="1" t="array" ref="Q71">IF(OR($E71="",$F71="")=TRUE(),NA(),IF(TODAY()&lt;$E71,0,IF(TODAY()&lt;=$F71,NOW()-$E71,$G71-1)))</f>
        <v>#N/A</v>
      </c>
      <c r="R71" s="59" t="e">
        <f t="array" ref="R71">IF(IFERROR($G71-$P71-1,0)&lt;=0,NA(),IFERROR($G71-$P71-1,0))</f>
        <v>#N/A</v>
      </c>
      <c r="S71" s="64" t="e">
        <f ca="1" t="array" ref="S71">IFERROR(IF($G71-$Q71-1&lt;=0,NA(),$G71-$Q71-1),NA())</f>
        <v>#N/A</v>
      </c>
      <c r="Y71" s="65" t="e">
        <f ca="1" t="array" ref="Y71">IFERROR(INDIRECT("$p$"&amp;SMALL(IF(TODAY()&gt;=$E$5:INDIRECT("$E$"&amp;COUNTIF($D$5:$D$201,"&lt;&gt;"&amp;"")+4),IF(TODAY()&lt;=$F$5:INDIRECT("$f$"&amp;COUNTIF($D$5:$D$201,"&lt;&gt;"&amp;"")+4),ROW($E$5:INDIRECT("$E$"&amp;COUNTIF($D$5:$D$201,"&lt;&gt;"&amp;"")+4)))),ROW($A67))),NA())</f>
        <v>#N/A</v>
      </c>
      <c r="Z71" s="59" t="e">
        <f ca="1" t="array" ref="Z71">IFERROR(INDIRECT("$q$"&amp;SMALL(IF(TODAY()&gt;=$E$5:INDIRECT("$E$"&amp;COUNTIF($D$5:$D$201,"&lt;&gt;"&amp;"")+4),IF(TODAY()&lt;=$F$5:INDIRECT("$f$"&amp;COUNTIF($D$5:$D$201,"&lt;&gt;"&amp;"")+4),ROW($E$5:INDIRECT("$e$"&amp;COUNTIF($D$5:$D$201,"&lt;&gt;"&amp;"")+4)))),ROW($A67))),NA())</f>
        <v>#N/A</v>
      </c>
      <c r="AA71" s="59" t="e">
        <f ca="1" t="array" ref="AA71">IFERROR(INDIRECT("$r$"&amp;SMALL(IF(TODAY()&gt;=$E$5:INDIRECT("$E$"&amp;COUNTIF($D$5:$D$201,"&lt;&gt;"&amp;"")+4),IF(TODAY()&lt;=$F$5:INDIRECT("$f$"&amp;COUNTIF($D$5:$D$201,"&lt;&gt;"&amp;"")+4),ROW($E$5:INDIRECT("$e$"&amp;COUNTIF($D$5:$D$201,"&lt;&gt;"&amp;"")+4)))),ROW($A67))),NA())</f>
        <v>#N/A</v>
      </c>
      <c r="AB71" s="59" t="e">
        <f ca="1" t="array" ref="AB71">IFERROR(INDIRECT("$s$"&amp;SMALL(IF(TODAY()&gt;=$E$5:INDIRECT("$E$"&amp;COUNTIF($D$5:$D$201,"&lt;&gt;"&amp;"")+4),IF(TODAY()&lt;=$F$5:INDIRECT("$f$"&amp;COUNTIF($D$5:$D$201,"&lt;&gt;"&amp;"")+4),ROW($E$5:INDIRECT("$e$"&amp;COUNTIF($D$5:$D$201,"&lt;&gt;"&amp;"")+4)))),ROW($A67))),NA())</f>
        <v>#N/A</v>
      </c>
      <c r="AH71" s="59" t="e">
        <f ca="1" t="array" ref="AH71">IFERROR(INDIRECT("$p$"&amp;SMALL(IF(TODAY()&lt;$E$5:INDIRECT("$E$"&amp;COUNTIF($D$5:$D$201,"&lt;&gt;"&amp;"")+4),ROW($E$5:INDIRECT("$E$"&amp;COUNTIF($D$5:$D$201,"&lt;&gt;"&amp;"")+4))),ROW($A67))),NA())</f>
        <v>#N/A</v>
      </c>
      <c r="AI71" s="59" t="e">
        <f ca="1" t="array" ref="AI71">IFERROR(INDIRECT("$Q$"&amp;SMALL(IF(TODAY()&lt;$E$5:INDIRECT("$E$"&amp;COUNTIF($D$5:$D$201,"&lt;&gt;"&amp;"")+4),ROW($E$5:INDIRECT("$E$"&amp;COUNTIF($D$5:$D$201,"&lt;&gt;"&amp;"")+4))),ROW($A67))),NA())</f>
        <v>#N/A</v>
      </c>
      <c r="AJ71" s="59" t="e">
        <f ca="1" t="array" ref="AJ71">IFERROR(INDIRECT("$R$"&amp;SMALL(IF(TODAY()&lt;$E$5:INDIRECT("$E$"&amp;COUNTIF($D$5:$D$201,"&lt;&gt;"&amp;"")+4),ROW($E$5:INDIRECT("$E$"&amp;COUNTIF($D$5:$D$201,"&lt;&gt;"&amp;"")+4))),ROW($A67))),NA())</f>
        <v>#N/A</v>
      </c>
      <c r="AK71" s="59" t="e">
        <f ca="1" t="array" ref="AK71">IFERROR(INDIRECT("$s$"&amp;SMALL(IF(TODAY()&lt;$E$5:INDIRECT("$E$"&amp;COUNTIF($D$5:$D$201,"&lt;&gt;"&amp;"")+4),ROW($E$5:INDIRECT("$E$"&amp;COUNTIF($D$5:$D$201,"&lt;&gt;"&amp;"")+4))),ROW($A67))),NA())</f>
        <v>#N/A</v>
      </c>
      <c r="AR71" s="59" t="b">
        <f ca="1" t="array" ref="AR71">IF(AND($D71&lt;&gt;"",$P$1=1),$D71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67))),NA()),IF($P$1=3,IFERROR(INDIRECT("$d$"&amp;SMALL(IF(TODAY()&lt;$E$5:INDIRECT("$E$"&amp;COUNTIF($D$5:$D$201,"&lt;&gt;"&amp;"")+4),ROW($E$5:INDIRECT("$E$"&amp;COUNTIF($D$5:$D$201,"&lt;&gt;"&amp;"")+4))),ROW($A67))),NA()))))</f>
        <v>0</v>
      </c>
    </row>
    <row r="72" spans="1:44">
      <c r="A72" s="14"/>
      <c r="G72" s="35" t="str">
        <f t="shared" si="13"/>
        <v/>
      </c>
      <c r="I72" s="57" t="str">
        <f ca="1" t="shared" si="14"/>
        <v/>
      </c>
      <c r="J72" s="35" t="str">
        <f ca="1" t="shared" si="15"/>
        <v/>
      </c>
      <c r="L72" s="16"/>
      <c r="M72" s="58" t="e">
        <f t="shared" si="16"/>
        <v>#N/A</v>
      </c>
      <c r="N72" s="58" t="e">
        <f ca="1" t="array" ref="N72">IFERROR(INDIRECT("$e$"&amp;SMALL(IF(TODAY()&gt;=$E$5:INDIRECT("$E$"&amp;COUNTIF($D$5:$D$201,"&lt;&gt;"&amp;"")+4),IF(TODAY()&lt;=$F$5:INDIRECT("$f$"&amp;COUNTIF($D$5:$D$201,"&lt;&gt;"&amp;"")+4),ROW($E$5:INDIRECT("$E$"&amp;COUNTIF($D$5:$D$201,"&lt;&gt;"&amp;"")+4)))),ROW($A68))),NA())</f>
        <v>#N/A</v>
      </c>
      <c r="O72" s="58" t="e">
        <f ca="1" t="array" ref="O72">IFERROR(INDIRECT("$e$"&amp;SMALL(IF(TODAY()&lt;$E$5:INDIRECT("$E$"&amp;COUNTIF($D$5:$D$201,"&lt;&gt;"&amp;"")+4),ROW($E$5:INDIRECT("$E$"&amp;COUNTIF($D$5:$D$201,"&lt;&gt;"&amp;"")+4))),ROW($A68))),NA())</f>
        <v>#N/A</v>
      </c>
      <c r="P72" s="59" t="e">
        <f t="shared" si="17"/>
        <v>#N/A</v>
      </c>
      <c r="Q72" s="59" t="e">
        <f ca="1" t="array" ref="Q72">IF(OR($E72="",$F72="")=TRUE(),NA(),IF(TODAY()&lt;$E72,0,IF(TODAY()&lt;=$F72,NOW()-$E72,$G72-1)))</f>
        <v>#N/A</v>
      </c>
      <c r="R72" s="59" t="e">
        <f t="array" ref="R72">IF(IFERROR($G72-$P72-1,0)&lt;=0,NA(),IFERROR($G72-$P72-1,0))</f>
        <v>#N/A</v>
      </c>
      <c r="S72" s="64" t="e">
        <f ca="1" t="array" ref="S72">IFERROR(IF($G72-$Q72-1&lt;=0,NA(),$G72-$Q72-1),NA())</f>
        <v>#N/A</v>
      </c>
      <c r="Y72" s="65" t="e">
        <f ca="1" t="array" ref="Y72">IFERROR(INDIRECT("$p$"&amp;SMALL(IF(TODAY()&gt;=$E$5:INDIRECT("$E$"&amp;COUNTIF($D$5:$D$201,"&lt;&gt;"&amp;"")+4),IF(TODAY()&lt;=$F$5:INDIRECT("$f$"&amp;COUNTIF($D$5:$D$201,"&lt;&gt;"&amp;"")+4),ROW($E$5:INDIRECT("$E$"&amp;COUNTIF($D$5:$D$201,"&lt;&gt;"&amp;"")+4)))),ROW($A68))),NA())</f>
        <v>#N/A</v>
      </c>
      <c r="Z72" s="59" t="e">
        <f ca="1" t="array" ref="Z72">IFERROR(INDIRECT("$q$"&amp;SMALL(IF(TODAY()&gt;=$E$5:INDIRECT("$E$"&amp;COUNTIF($D$5:$D$201,"&lt;&gt;"&amp;"")+4),IF(TODAY()&lt;=$F$5:INDIRECT("$f$"&amp;COUNTIF($D$5:$D$201,"&lt;&gt;"&amp;"")+4),ROW($E$5:INDIRECT("$e$"&amp;COUNTIF($D$5:$D$201,"&lt;&gt;"&amp;"")+4)))),ROW($A68))),NA())</f>
        <v>#N/A</v>
      </c>
      <c r="AA72" s="59" t="e">
        <f ca="1" t="array" ref="AA72">IFERROR(INDIRECT("$r$"&amp;SMALL(IF(TODAY()&gt;=$E$5:INDIRECT("$E$"&amp;COUNTIF($D$5:$D$201,"&lt;&gt;"&amp;"")+4),IF(TODAY()&lt;=$F$5:INDIRECT("$f$"&amp;COUNTIF($D$5:$D$201,"&lt;&gt;"&amp;"")+4),ROW($E$5:INDIRECT("$e$"&amp;COUNTIF($D$5:$D$201,"&lt;&gt;"&amp;"")+4)))),ROW($A68))),NA())</f>
        <v>#N/A</v>
      </c>
      <c r="AB72" s="59" t="e">
        <f ca="1" t="array" ref="AB72">IFERROR(INDIRECT("$s$"&amp;SMALL(IF(TODAY()&gt;=$E$5:INDIRECT("$E$"&amp;COUNTIF($D$5:$D$201,"&lt;&gt;"&amp;"")+4),IF(TODAY()&lt;=$F$5:INDIRECT("$f$"&amp;COUNTIF($D$5:$D$201,"&lt;&gt;"&amp;"")+4),ROW($E$5:INDIRECT("$e$"&amp;COUNTIF($D$5:$D$201,"&lt;&gt;"&amp;"")+4)))),ROW($A68))),NA())</f>
        <v>#N/A</v>
      </c>
      <c r="AH72" s="59" t="e">
        <f ca="1" t="array" ref="AH72">IFERROR(INDIRECT("$p$"&amp;SMALL(IF(TODAY()&lt;$E$5:INDIRECT("$E$"&amp;COUNTIF($D$5:$D$201,"&lt;&gt;"&amp;"")+4),ROW($E$5:INDIRECT("$E$"&amp;COUNTIF($D$5:$D$201,"&lt;&gt;"&amp;"")+4))),ROW($A68))),NA())</f>
        <v>#N/A</v>
      </c>
      <c r="AI72" s="59" t="e">
        <f ca="1" t="array" ref="AI72">IFERROR(INDIRECT("$Q$"&amp;SMALL(IF(TODAY()&lt;$E$5:INDIRECT("$E$"&amp;COUNTIF($D$5:$D$201,"&lt;&gt;"&amp;"")+4),ROW($E$5:INDIRECT("$E$"&amp;COUNTIF($D$5:$D$201,"&lt;&gt;"&amp;"")+4))),ROW($A68))),NA())</f>
        <v>#N/A</v>
      </c>
      <c r="AJ72" s="59" t="e">
        <f ca="1" t="array" ref="AJ72">IFERROR(INDIRECT("$R$"&amp;SMALL(IF(TODAY()&lt;$E$5:INDIRECT("$E$"&amp;COUNTIF($D$5:$D$201,"&lt;&gt;"&amp;"")+4),ROW($E$5:INDIRECT("$E$"&amp;COUNTIF($D$5:$D$201,"&lt;&gt;"&amp;"")+4))),ROW($A68))),NA())</f>
        <v>#N/A</v>
      </c>
      <c r="AK72" s="59" t="e">
        <f ca="1" t="array" ref="AK72">IFERROR(INDIRECT("$s$"&amp;SMALL(IF(TODAY()&lt;$E$5:INDIRECT("$E$"&amp;COUNTIF($D$5:$D$201,"&lt;&gt;"&amp;"")+4),ROW($E$5:INDIRECT("$E$"&amp;COUNTIF($D$5:$D$201,"&lt;&gt;"&amp;"")+4))),ROW($A68))),NA())</f>
        <v>#N/A</v>
      </c>
      <c r="AR72" s="59" t="b">
        <f ca="1" t="array" ref="AR72">IF(AND($D72&lt;&gt;"",$P$1=1),$D72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68))),NA()),IF($P$1=3,IFERROR(INDIRECT("$d$"&amp;SMALL(IF(TODAY()&lt;$E$5:INDIRECT("$E$"&amp;COUNTIF($D$5:$D$201,"&lt;&gt;"&amp;"")+4),ROW($E$5:INDIRECT("$E$"&amp;COUNTIF($D$5:$D$201,"&lt;&gt;"&amp;"")+4))),ROW($A68))),NA()))))</f>
        <v>0</v>
      </c>
    </row>
    <row r="73" spans="1:44">
      <c r="A73" s="14"/>
      <c r="G73" s="35" t="str">
        <f t="shared" si="13"/>
        <v/>
      </c>
      <c r="I73" s="57" t="str">
        <f ca="1" t="shared" si="14"/>
        <v/>
      </c>
      <c r="J73" s="35" t="str">
        <f ca="1" t="shared" si="15"/>
        <v/>
      </c>
      <c r="L73" s="16"/>
      <c r="M73" s="58" t="e">
        <f t="shared" si="16"/>
        <v>#N/A</v>
      </c>
      <c r="N73" s="58" t="e">
        <f ca="1" t="array" ref="N73">IFERROR(INDIRECT("$e$"&amp;SMALL(IF(TODAY()&gt;=$E$5:INDIRECT("$E$"&amp;COUNTIF($D$5:$D$201,"&lt;&gt;"&amp;"")+4),IF(TODAY()&lt;=$F$5:INDIRECT("$f$"&amp;COUNTIF($D$5:$D$201,"&lt;&gt;"&amp;"")+4),ROW($E$5:INDIRECT("$E$"&amp;COUNTIF($D$5:$D$201,"&lt;&gt;"&amp;"")+4)))),ROW($A69))),NA())</f>
        <v>#N/A</v>
      </c>
      <c r="O73" s="58" t="e">
        <f ca="1" t="array" ref="O73">IFERROR(INDIRECT("$e$"&amp;SMALL(IF(TODAY()&lt;$E$5:INDIRECT("$E$"&amp;COUNTIF($D$5:$D$201,"&lt;&gt;"&amp;"")+4),ROW($E$5:INDIRECT("$E$"&amp;COUNTIF($D$5:$D$201,"&lt;&gt;"&amp;"")+4))),ROW($A69))),NA())</f>
        <v>#N/A</v>
      </c>
      <c r="P73" s="59" t="e">
        <f t="shared" si="17"/>
        <v>#N/A</v>
      </c>
      <c r="Q73" s="59" t="e">
        <f ca="1" t="array" ref="Q73">IF(OR($E73="",$F73="")=TRUE(),NA(),IF(TODAY()&lt;$E73,0,IF(TODAY()&lt;=$F73,NOW()-$E73,$G73-1)))</f>
        <v>#N/A</v>
      </c>
      <c r="R73" s="59" t="e">
        <f t="array" ref="R73">IF(IFERROR($G73-$P73-1,0)&lt;=0,NA(),IFERROR($G73-$P73-1,0))</f>
        <v>#N/A</v>
      </c>
      <c r="S73" s="64" t="e">
        <f ca="1" t="array" ref="S73">IFERROR(IF($G73-$Q73-1&lt;=0,NA(),$G73-$Q73-1),NA())</f>
        <v>#N/A</v>
      </c>
      <c r="Y73" s="65" t="e">
        <f ca="1" t="array" ref="Y73">IFERROR(INDIRECT("$p$"&amp;SMALL(IF(TODAY()&gt;=$E$5:INDIRECT("$E$"&amp;COUNTIF($D$5:$D$201,"&lt;&gt;"&amp;"")+4),IF(TODAY()&lt;=$F$5:INDIRECT("$f$"&amp;COUNTIF($D$5:$D$201,"&lt;&gt;"&amp;"")+4),ROW($E$5:INDIRECT("$E$"&amp;COUNTIF($D$5:$D$201,"&lt;&gt;"&amp;"")+4)))),ROW($A69))),NA())</f>
        <v>#N/A</v>
      </c>
      <c r="Z73" s="59" t="e">
        <f ca="1" t="array" ref="Z73">IFERROR(INDIRECT("$q$"&amp;SMALL(IF(TODAY()&gt;=$E$5:INDIRECT("$E$"&amp;COUNTIF($D$5:$D$201,"&lt;&gt;"&amp;"")+4),IF(TODAY()&lt;=$F$5:INDIRECT("$f$"&amp;COUNTIF($D$5:$D$201,"&lt;&gt;"&amp;"")+4),ROW($E$5:INDIRECT("$e$"&amp;COUNTIF($D$5:$D$201,"&lt;&gt;"&amp;"")+4)))),ROW($A69))),NA())</f>
        <v>#N/A</v>
      </c>
      <c r="AA73" s="59" t="e">
        <f ca="1" t="array" ref="AA73">IFERROR(INDIRECT("$r$"&amp;SMALL(IF(TODAY()&gt;=$E$5:INDIRECT("$E$"&amp;COUNTIF($D$5:$D$201,"&lt;&gt;"&amp;"")+4),IF(TODAY()&lt;=$F$5:INDIRECT("$f$"&amp;COUNTIF($D$5:$D$201,"&lt;&gt;"&amp;"")+4),ROW($E$5:INDIRECT("$e$"&amp;COUNTIF($D$5:$D$201,"&lt;&gt;"&amp;"")+4)))),ROW($A69))),NA())</f>
        <v>#N/A</v>
      </c>
      <c r="AB73" s="59" t="e">
        <f ca="1" t="array" ref="AB73">IFERROR(INDIRECT("$s$"&amp;SMALL(IF(TODAY()&gt;=$E$5:INDIRECT("$E$"&amp;COUNTIF($D$5:$D$201,"&lt;&gt;"&amp;"")+4),IF(TODAY()&lt;=$F$5:INDIRECT("$f$"&amp;COUNTIF($D$5:$D$201,"&lt;&gt;"&amp;"")+4),ROW($E$5:INDIRECT("$e$"&amp;COUNTIF($D$5:$D$201,"&lt;&gt;"&amp;"")+4)))),ROW($A69))),NA())</f>
        <v>#N/A</v>
      </c>
      <c r="AH73" s="59" t="e">
        <f ca="1" t="array" ref="AH73">IFERROR(INDIRECT("$p$"&amp;SMALL(IF(TODAY()&lt;$E$5:INDIRECT("$E$"&amp;COUNTIF($D$5:$D$201,"&lt;&gt;"&amp;"")+4),ROW($E$5:INDIRECT("$E$"&amp;COUNTIF($D$5:$D$201,"&lt;&gt;"&amp;"")+4))),ROW($A69))),NA())</f>
        <v>#N/A</v>
      </c>
      <c r="AI73" s="59" t="e">
        <f ca="1" t="array" ref="AI73">IFERROR(INDIRECT("$Q$"&amp;SMALL(IF(TODAY()&lt;$E$5:INDIRECT("$E$"&amp;COUNTIF($D$5:$D$201,"&lt;&gt;"&amp;"")+4),ROW($E$5:INDIRECT("$E$"&amp;COUNTIF($D$5:$D$201,"&lt;&gt;"&amp;"")+4))),ROW($A69))),NA())</f>
        <v>#N/A</v>
      </c>
      <c r="AJ73" s="59" t="e">
        <f ca="1" t="array" ref="AJ73">IFERROR(INDIRECT("$R$"&amp;SMALL(IF(TODAY()&lt;$E$5:INDIRECT("$E$"&amp;COUNTIF($D$5:$D$201,"&lt;&gt;"&amp;"")+4),ROW($E$5:INDIRECT("$E$"&amp;COUNTIF($D$5:$D$201,"&lt;&gt;"&amp;"")+4))),ROW($A69))),NA())</f>
        <v>#N/A</v>
      </c>
      <c r="AK73" s="59" t="e">
        <f ca="1" t="array" ref="AK73">IFERROR(INDIRECT("$s$"&amp;SMALL(IF(TODAY()&lt;$E$5:INDIRECT("$E$"&amp;COUNTIF($D$5:$D$201,"&lt;&gt;"&amp;"")+4),ROW($E$5:INDIRECT("$E$"&amp;COUNTIF($D$5:$D$201,"&lt;&gt;"&amp;"")+4))),ROW($A69))),NA())</f>
        <v>#N/A</v>
      </c>
      <c r="AR73" s="59" t="b">
        <f ca="1" t="array" ref="AR73">IF(AND($D73&lt;&gt;"",$P$1=1),$D73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69))),NA()),IF($P$1=3,IFERROR(INDIRECT("$d$"&amp;SMALL(IF(TODAY()&lt;$E$5:INDIRECT("$E$"&amp;COUNTIF($D$5:$D$201,"&lt;&gt;"&amp;"")+4),ROW($E$5:INDIRECT("$E$"&amp;COUNTIF($D$5:$D$201,"&lt;&gt;"&amp;"")+4))),ROW($A69))),NA()))))</f>
        <v>0</v>
      </c>
    </row>
    <row r="74" spans="1:44">
      <c r="A74" s="14"/>
      <c r="G74" s="35" t="str">
        <f t="shared" si="13"/>
        <v/>
      </c>
      <c r="I74" s="57" t="str">
        <f ca="1" t="shared" si="14"/>
        <v/>
      </c>
      <c r="J74" s="35" t="str">
        <f ca="1" t="shared" si="15"/>
        <v/>
      </c>
      <c r="L74" s="16"/>
      <c r="M74" s="58" t="e">
        <f t="shared" si="16"/>
        <v>#N/A</v>
      </c>
      <c r="N74" s="58" t="e">
        <f ca="1" t="array" ref="N74">IFERROR(INDIRECT("$e$"&amp;SMALL(IF(TODAY()&gt;=$E$5:INDIRECT("$E$"&amp;COUNTIF($D$5:$D$201,"&lt;&gt;"&amp;"")+4),IF(TODAY()&lt;=$F$5:INDIRECT("$f$"&amp;COUNTIF($D$5:$D$201,"&lt;&gt;"&amp;"")+4),ROW($E$5:INDIRECT("$E$"&amp;COUNTIF($D$5:$D$201,"&lt;&gt;"&amp;"")+4)))),ROW($A70))),NA())</f>
        <v>#N/A</v>
      </c>
      <c r="O74" s="58" t="e">
        <f ca="1" t="array" ref="O74">IFERROR(INDIRECT("$e$"&amp;SMALL(IF(TODAY()&lt;$E$5:INDIRECT("$E$"&amp;COUNTIF($D$5:$D$201,"&lt;&gt;"&amp;"")+4),ROW($E$5:INDIRECT("$E$"&amp;COUNTIF($D$5:$D$201,"&lt;&gt;"&amp;"")+4))),ROW($A70))),NA())</f>
        <v>#N/A</v>
      </c>
      <c r="P74" s="59" t="e">
        <f t="shared" si="17"/>
        <v>#N/A</v>
      </c>
      <c r="Q74" s="59" t="e">
        <f ca="1" t="array" ref="Q74">IF(OR($E74="",$F74="")=TRUE(),NA(),IF(TODAY()&lt;$E74,0,IF(TODAY()&lt;=$F74,NOW()-$E74,$G74-1)))</f>
        <v>#N/A</v>
      </c>
      <c r="R74" s="59" t="e">
        <f t="array" ref="R74">IF(IFERROR($G74-$P74-1,0)&lt;=0,NA(),IFERROR($G74-$P74-1,0))</f>
        <v>#N/A</v>
      </c>
      <c r="S74" s="64" t="e">
        <f ca="1" t="array" ref="S74">IFERROR(IF($G74-$Q74-1&lt;=0,NA(),$G74-$Q74-1),NA())</f>
        <v>#N/A</v>
      </c>
      <c r="Y74" s="65" t="e">
        <f ca="1" t="array" ref="Y74">IFERROR(INDIRECT("$p$"&amp;SMALL(IF(TODAY()&gt;=$E$5:INDIRECT("$E$"&amp;COUNTIF($D$5:$D$201,"&lt;&gt;"&amp;"")+4),IF(TODAY()&lt;=$F$5:INDIRECT("$f$"&amp;COUNTIF($D$5:$D$201,"&lt;&gt;"&amp;"")+4),ROW($E$5:INDIRECT("$E$"&amp;COUNTIF($D$5:$D$201,"&lt;&gt;"&amp;"")+4)))),ROW($A70))),NA())</f>
        <v>#N/A</v>
      </c>
      <c r="Z74" s="59" t="e">
        <f ca="1" t="array" ref="Z74">IFERROR(INDIRECT("$q$"&amp;SMALL(IF(TODAY()&gt;=$E$5:INDIRECT("$E$"&amp;COUNTIF($D$5:$D$201,"&lt;&gt;"&amp;"")+4),IF(TODAY()&lt;=$F$5:INDIRECT("$f$"&amp;COUNTIF($D$5:$D$201,"&lt;&gt;"&amp;"")+4),ROW($E$5:INDIRECT("$e$"&amp;COUNTIF($D$5:$D$201,"&lt;&gt;"&amp;"")+4)))),ROW($A70))),NA())</f>
        <v>#N/A</v>
      </c>
      <c r="AA74" s="59" t="e">
        <f ca="1" t="array" ref="AA74">IFERROR(INDIRECT("$r$"&amp;SMALL(IF(TODAY()&gt;=$E$5:INDIRECT("$E$"&amp;COUNTIF($D$5:$D$201,"&lt;&gt;"&amp;"")+4),IF(TODAY()&lt;=$F$5:INDIRECT("$f$"&amp;COUNTIF($D$5:$D$201,"&lt;&gt;"&amp;"")+4),ROW($E$5:INDIRECT("$e$"&amp;COUNTIF($D$5:$D$201,"&lt;&gt;"&amp;"")+4)))),ROW($A70))),NA())</f>
        <v>#N/A</v>
      </c>
      <c r="AB74" s="59" t="e">
        <f ca="1" t="array" ref="AB74">IFERROR(INDIRECT("$s$"&amp;SMALL(IF(TODAY()&gt;=$E$5:INDIRECT("$E$"&amp;COUNTIF($D$5:$D$201,"&lt;&gt;"&amp;"")+4),IF(TODAY()&lt;=$F$5:INDIRECT("$f$"&amp;COUNTIF($D$5:$D$201,"&lt;&gt;"&amp;"")+4),ROW($E$5:INDIRECT("$e$"&amp;COUNTIF($D$5:$D$201,"&lt;&gt;"&amp;"")+4)))),ROW($A70))),NA())</f>
        <v>#N/A</v>
      </c>
      <c r="AH74" s="59" t="e">
        <f ca="1" t="array" ref="AH74">IFERROR(INDIRECT("$p$"&amp;SMALL(IF(TODAY()&lt;$E$5:INDIRECT("$E$"&amp;COUNTIF($D$5:$D$201,"&lt;&gt;"&amp;"")+4),ROW($E$5:INDIRECT("$E$"&amp;COUNTIF($D$5:$D$201,"&lt;&gt;"&amp;"")+4))),ROW($A70))),NA())</f>
        <v>#N/A</v>
      </c>
      <c r="AI74" s="59" t="e">
        <f ca="1" t="array" ref="AI74">IFERROR(INDIRECT("$Q$"&amp;SMALL(IF(TODAY()&lt;$E$5:INDIRECT("$E$"&amp;COUNTIF($D$5:$D$201,"&lt;&gt;"&amp;"")+4),ROW($E$5:INDIRECT("$E$"&amp;COUNTIF($D$5:$D$201,"&lt;&gt;"&amp;"")+4))),ROW($A70))),NA())</f>
        <v>#N/A</v>
      </c>
      <c r="AJ74" s="59" t="e">
        <f ca="1" t="array" ref="AJ74">IFERROR(INDIRECT("$R$"&amp;SMALL(IF(TODAY()&lt;$E$5:INDIRECT("$E$"&amp;COUNTIF($D$5:$D$201,"&lt;&gt;"&amp;"")+4),ROW($E$5:INDIRECT("$E$"&amp;COUNTIF($D$5:$D$201,"&lt;&gt;"&amp;"")+4))),ROW($A70))),NA())</f>
        <v>#N/A</v>
      </c>
      <c r="AK74" s="59" t="e">
        <f ca="1" t="array" ref="AK74">IFERROR(INDIRECT("$s$"&amp;SMALL(IF(TODAY()&lt;$E$5:INDIRECT("$E$"&amp;COUNTIF($D$5:$D$201,"&lt;&gt;"&amp;"")+4),ROW($E$5:INDIRECT("$E$"&amp;COUNTIF($D$5:$D$201,"&lt;&gt;"&amp;"")+4))),ROW($A70))),NA())</f>
        <v>#N/A</v>
      </c>
      <c r="AR74" s="59" t="b">
        <f ca="1" t="array" ref="AR74">IF(AND($D74&lt;&gt;"",$P$1=1),$D74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70))),NA()),IF($P$1=3,IFERROR(INDIRECT("$d$"&amp;SMALL(IF(TODAY()&lt;$E$5:INDIRECT("$E$"&amp;COUNTIF($D$5:$D$201,"&lt;&gt;"&amp;"")+4),ROW($E$5:INDIRECT("$E$"&amp;COUNTIF($D$5:$D$201,"&lt;&gt;"&amp;"")+4))),ROW($A70))),NA()))))</f>
        <v>0</v>
      </c>
    </row>
    <row r="75" spans="1:44">
      <c r="A75" s="14"/>
      <c r="G75" s="35" t="str">
        <f t="shared" ref="G75:G106" si="18">IF(OR($E75="",$F75="")=TRUE(),"",$F75-$E75+1)</f>
        <v/>
      </c>
      <c r="I75" s="57" t="str">
        <f ca="1" t="shared" ref="I75:I106" si="19">IF(OR($E75="",$F75="")=TRUE(),"",IF(TODAY()&lt;$E75,"Not Started",IF(TODAY()&lt;=$F75,TODAY()-$E75,$G75)))</f>
        <v/>
      </c>
      <c r="J75" s="35" t="str">
        <f ca="1" t="shared" ref="J75:J106" si="20">IF(OR($E75="",$F75="")=TRUE(),"",IF(TODAY()&lt;$E75,$G75,IF(TODAY()&lt;=$F75,$G75-$I75,"Finished")))</f>
        <v/>
      </c>
      <c r="L75" s="16"/>
      <c r="M75" s="58" t="e">
        <f t="shared" si="16"/>
        <v>#N/A</v>
      </c>
      <c r="N75" s="58" t="e">
        <f ca="1" t="array" ref="N75">IFERROR(INDIRECT("$e$"&amp;SMALL(IF(TODAY()&gt;=$E$5:INDIRECT("$E$"&amp;COUNTIF($D$5:$D$201,"&lt;&gt;"&amp;"")+4),IF(TODAY()&lt;=$F$5:INDIRECT("$f$"&amp;COUNTIF($D$5:$D$201,"&lt;&gt;"&amp;"")+4),ROW($E$5:INDIRECT("$E$"&amp;COUNTIF($D$5:$D$201,"&lt;&gt;"&amp;"")+4)))),ROW($A71))),NA())</f>
        <v>#N/A</v>
      </c>
      <c r="O75" s="58" t="e">
        <f ca="1" t="array" ref="O75">IFERROR(INDIRECT("$e$"&amp;SMALL(IF(TODAY()&lt;$E$5:INDIRECT("$E$"&amp;COUNTIF($D$5:$D$201,"&lt;&gt;"&amp;"")+4),ROW($E$5:INDIRECT("$E$"&amp;COUNTIF($D$5:$D$201,"&lt;&gt;"&amp;"")+4))),ROW($A71))),NA())</f>
        <v>#N/A</v>
      </c>
      <c r="P75" s="59" t="e">
        <f t="shared" si="17"/>
        <v>#N/A</v>
      </c>
      <c r="Q75" s="59" t="e">
        <f ca="1" t="array" ref="Q75">IF(OR($E75="",$F75="")=TRUE(),NA(),IF(TODAY()&lt;$E75,0,IF(TODAY()&lt;=$F75,NOW()-$E75,$G75-1)))</f>
        <v>#N/A</v>
      </c>
      <c r="R75" s="59" t="e">
        <f t="array" ref="R75">IF(IFERROR($G75-$P75-1,0)&lt;=0,NA(),IFERROR($G75-$P75-1,0))</f>
        <v>#N/A</v>
      </c>
      <c r="S75" s="64" t="e">
        <f ca="1" t="array" ref="S75">IFERROR(IF($G75-$Q75-1&lt;=0,NA(),$G75-$Q75-1),NA())</f>
        <v>#N/A</v>
      </c>
      <c r="Y75" s="65" t="e">
        <f ca="1" t="array" ref="Y75">IFERROR(INDIRECT("$p$"&amp;SMALL(IF(TODAY()&gt;=$E$5:INDIRECT("$E$"&amp;COUNTIF($D$5:$D$201,"&lt;&gt;"&amp;"")+4),IF(TODAY()&lt;=$F$5:INDIRECT("$f$"&amp;COUNTIF($D$5:$D$201,"&lt;&gt;"&amp;"")+4),ROW($E$5:INDIRECT("$E$"&amp;COUNTIF($D$5:$D$201,"&lt;&gt;"&amp;"")+4)))),ROW($A71))),NA())</f>
        <v>#N/A</v>
      </c>
      <c r="Z75" s="59" t="e">
        <f ca="1" t="array" ref="Z75">IFERROR(INDIRECT("$q$"&amp;SMALL(IF(TODAY()&gt;=$E$5:INDIRECT("$E$"&amp;COUNTIF($D$5:$D$201,"&lt;&gt;"&amp;"")+4),IF(TODAY()&lt;=$F$5:INDIRECT("$f$"&amp;COUNTIF($D$5:$D$201,"&lt;&gt;"&amp;"")+4),ROW($E$5:INDIRECT("$e$"&amp;COUNTIF($D$5:$D$201,"&lt;&gt;"&amp;"")+4)))),ROW($A71))),NA())</f>
        <v>#N/A</v>
      </c>
      <c r="AA75" s="59" t="e">
        <f ca="1" t="array" ref="AA75">IFERROR(INDIRECT("$r$"&amp;SMALL(IF(TODAY()&gt;=$E$5:INDIRECT("$E$"&amp;COUNTIF($D$5:$D$201,"&lt;&gt;"&amp;"")+4),IF(TODAY()&lt;=$F$5:INDIRECT("$f$"&amp;COUNTIF($D$5:$D$201,"&lt;&gt;"&amp;"")+4),ROW($E$5:INDIRECT("$e$"&amp;COUNTIF($D$5:$D$201,"&lt;&gt;"&amp;"")+4)))),ROW($A71))),NA())</f>
        <v>#N/A</v>
      </c>
      <c r="AB75" s="59" t="e">
        <f ca="1" t="array" ref="AB75">IFERROR(INDIRECT("$s$"&amp;SMALL(IF(TODAY()&gt;=$E$5:INDIRECT("$E$"&amp;COUNTIF($D$5:$D$201,"&lt;&gt;"&amp;"")+4),IF(TODAY()&lt;=$F$5:INDIRECT("$f$"&amp;COUNTIF($D$5:$D$201,"&lt;&gt;"&amp;"")+4),ROW($E$5:INDIRECT("$e$"&amp;COUNTIF($D$5:$D$201,"&lt;&gt;"&amp;"")+4)))),ROW($A71))),NA())</f>
        <v>#N/A</v>
      </c>
      <c r="AH75" s="59" t="e">
        <f ca="1" t="array" ref="AH75">IFERROR(INDIRECT("$p$"&amp;SMALL(IF(TODAY()&lt;$E$5:INDIRECT("$E$"&amp;COUNTIF($D$5:$D$201,"&lt;&gt;"&amp;"")+4),ROW($E$5:INDIRECT("$E$"&amp;COUNTIF($D$5:$D$201,"&lt;&gt;"&amp;"")+4))),ROW($A71))),NA())</f>
        <v>#N/A</v>
      </c>
      <c r="AI75" s="59" t="e">
        <f ca="1" t="array" ref="AI75">IFERROR(INDIRECT("$Q$"&amp;SMALL(IF(TODAY()&lt;$E$5:INDIRECT("$E$"&amp;COUNTIF($D$5:$D$201,"&lt;&gt;"&amp;"")+4),ROW($E$5:INDIRECT("$E$"&amp;COUNTIF($D$5:$D$201,"&lt;&gt;"&amp;"")+4))),ROW($A71))),NA())</f>
        <v>#N/A</v>
      </c>
      <c r="AJ75" s="59" t="e">
        <f ca="1" t="array" ref="AJ75">IFERROR(INDIRECT("$R$"&amp;SMALL(IF(TODAY()&lt;$E$5:INDIRECT("$E$"&amp;COUNTIF($D$5:$D$201,"&lt;&gt;"&amp;"")+4),ROW($E$5:INDIRECT("$E$"&amp;COUNTIF($D$5:$D$201,"&lt;&gt;"&amp;"")+4))),ROW($A71))),NA())</f>
        <v>#N/A</v>
      </c>
      <c r="AK75" s="59" t="e">
        <f ca="1" t="array" ref="AK75">IFERROR(INDIRECT("$s$"&amp;SMALL(IF(TODAY()&lt;$E$5:INDIRECT("$E$"&amp;COUNTIF($D$5:$D$201,"&lt;&gt;"&amp;"")+4),ROW($E$5:INDIRECT("$E$"&amp;COUNTIF($D$5:$D$201,"&lt;&gt;"&amp;"")+4))),ROW($A71))),NA())</f>
        <v>#N/A</v>
      </c>
      <c r="AR75" s="59" t="b">
        <f ca="1" t="array" ref="AR75">IF(AND($D75&lt;&gt;"",$P$1=1),$D75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71))),NA()),IF($P$1=3,IFERROR(INDIRECT("$d$"&amp;SMALL(IF(TODAY()&lt;$E$5:INDIRECT("$E$"&amp;COUNTIF($D$5:$D$201,"&lt;&gt;"&amp;"")+4),ROW($E$5:INDIRECT("$E$"&amp;COUNTIF($D$5:$D$201,"&lt;&gt;"&amp;"")+4))),ROW($A71))),NA()))))</f>
        <v>0</v>
      </c>
    </row>
    <row r="76" spans="1:44">
      <c r="A76" s="14"/>
      <c r="G76" s="35" t="str">
        <f t="shared" si="18"/>
        <v/>
      </c>
      <c r="I76" s="57" t="str">
        <f ca="1" t="shared" si="19"/>
        <v/>
      </c>
      <c r="J76" s="35" t="str">
        <f ca="1" t="shared" si="20"/>
        <v/>
      </c>
      <c r="L76" s="16"/>
      <c r="M76" s="58" t="e">
        <f t="shared" si="16"/>
        <v>#N/A</v>
      </c>
      <c r="N76" s="58" t="e">
        <f ca="1" t="array" ref="N76">IFERROR(INDIRECT("$e$"&amp;SMALL(IF(TODAY()&gt;=$E$5:INDIRECT("$E$"&amp;COUNTIF($D$5:$D$201,"&lt;&gt;"&amp;"")+4),IF(TODAY()&lt;=$F$5:INDIRECT("$f$"&amp;COUNTIF($D$5:$D$201,"&lt;&gt;"&amp;"")+4),ROW($E$5:INDIRECT("$E$"&amp;COUNTIF($D$5:$D$201,"&lt;&gt;"&amp;"")+4)))),ROW($A72))),NA())</f>
        <v>#N/A</v>
      </c>
      <c r="O76" s="58" t="e">
        <f ca="1" t="array" ref="O76">IFERROR(INDIRECT("$e$"&amp;SMALL(IF(TODAY()&lt;$E$5:INDIRECT("$E$"&amp;COUNTIF($D$5:$D$201,"&lt;&gt;"&amp;"")+4),ROW($E$5:INDIRECT("$E$"&amp;COUNTIF($D$5:$D$201,"&lt;&gt;"&amp;"")+4))),ROW($A72))),NA())</f>
        <v>#N/A</v>
      </c>
      <c r="P76" s="59" t="e">
        <f t="shared" si="17"/>
        <v>#N/A</v>
      </c>
      <c r="Q76" s="59" t="e">
        <f ca="1" t="array" ref="Q76">IF(OR($E76="",$F76="")=TRUE(),NA(),IF(TODAY()&lt;$E76,0,IF(TODAY()&lt;=$F76,NOW()-$E76,$G76-1)))</f>
        <v>#N/A</v>
      </c>
      <c r="R76" s="59" t="e">
        <f t="array" ref="R76">IF(IFERROR($G76-$P76-1,0)&lt;=0,NA(),IFERROR($G76-$P76-1,0))</f>
        <v>#N/A</v>
      </c>
      <c r="S76" s="64" t="e">
        <f ca="1" t="array" ref="S76">IFERROR(IF($G76-$Q76-1&lt;=0,NA(),$G76-$Q76-1),NA())</f>
        <v>#N/A</v>
      </c>
      <c r="Y76" s="65" t="e">
        <f ca="1" t="array" ref="Y76">IFERROR(INDIRECT("$p$"&amp;SMALL(IF(TODAY()&gt;=$E$5:INDIRECT("$E$"&amp;COUNTIF($D$5:$D$201,"&lt;&gt;"&amp;"")+4),IF(TODAY()&lt;=$F$5:INDIRECT("$f$"&amp;COUNTIF($D$5:$D$201,"&lt;&gt;"&amp;"")+4),ROW($E$5:INDIRECT("$E$"&amp;COUNTIF($D$5:$D$201,"&lt;&gt;"&amp;"")+4)))),ROW($A72))),NA())</f>
        <v>#N/A</v>
      </c>
      <c r="Z76" s="59" t="e">
        <f ca="1" t="array" ref="Z76">IFERROR(INDIRECT("$q$"&amp;SMALL(IF(TODAY()&gt;=$E$5:INDIRECT("$E$"&amp;COUNTIF($D$5:$D$201,"&lt;&gt;"&amp;"")+4),IF(TODAY()&lt;=$F$5:INDIRECT("$f$"&amp;COUNTIF($D$5:$D$201,"&lt;&gt;"&amp;"")+4),ROW($E$5:INDIRECT("$e$"&amp;COUNTIF($D$5:$D$201,"&lt;&gt;"&amp;"")+4)))),ROW($A72))),NA())</f>
        <v>#N/A</v>
      </c>
      <c r="AA76" s="59" t="e">
        <f ca="1" t="array" ref="AA76">IFERROR(INDIRECT("$r$"&amp;SMALL(IF(TODAY()&gt;=$E$5:INDIRECT("$E$"&amp;COUNTIF($D$5:$D$201,"&lt;&gt;"&amp;"")+4),IF(TODAY()&lt;=$F$5:INDIRECT("$f$"&amp;COUNTIF($D$5:$D$201,"&lt;&gt;"&amp;"")+4),ROW($E$5:INDIRECT("$e$"&amp;COUNTIF($D$5:$D$201,"&lt;&gt;"&amp;"")+4)))),ROW($A72))),NA())</f>
        <v>#N/A</v>
      </c>
      <c r="AB76" s="59" t="e">
        <f ca="1" t="array" ref="AB76">IFERROR(INDIRECT("$s$"&amp;SMALL(IF(TODAY()&gt;=$E$5:INDIRECT("$E$"&amp;COUNTIF($D$5:$D$201,"&lt;&gt;"&amp;"")+4),IF(TODAY()&lt;=$F$5:INDIRECT("$f$"&amp;COUNTIF($D$5:$D$201,"&lt;&gt;"&amp;"")+4),ROW($E$5:INDIRECT("$e$"&amp;COUNTIF($D$5:$D$201,"&lt;&gt;"&amp;"")+4)))),ROW($A72))),NA())</f>
        <v>#N/A</v>
      </c>
      <c r="AH76" s="59" t="e">
        <f ca="1" t="array" ref="AH76">IFERROR(INDIRECT("$p$"&amp;SMALL(IF(TODAY()&lt;$E$5:INDIRECT("$E$"&amp;COUNTIF($D$5:$D$201,"&lt;&gt;"&amp;"")+4),ROW($E$5:INDIRECT("$E$"&amp;COUNTIF($D$5:$D$201,"&lt;&gt;"&amp;"")+4))),ROW($A72))),NA())</f>
        <v>#N/A</v>
      </c>
      <c r="AI76" s="59" t="e">
        <f ca="1" t="array" ref="AI76">IFERROR(INDIRECT("$Q$"&amp;SMALL(IF(TODAY()&lt;$E$5:INDIRECT("$E$"&amp;COUNTIF($D$5:$D$201,"&lt;&gt;"&amp;"")+4),ROW($E$5:INDIRECT("$E$"&amp;COUNTIF($D$5:$D$201,"&lt;&gt;"&amp;"")+4))),ROW($A72))),NA())</f>
        <v>#N/A</v>
      </c>
      <c r="AJ76" s="59" t="e">
        <f ca="1" t="array" ref="AJ76">IFERROR(INDIRECT("$R$"&amp;SMALL(IF(TODAY()&lt;$E$5:INDIRECT("$E$"&amp;COUNTIF($D$5:$D$201,"&lt;&gt;"&amp;"")+4),ROW($E$5:INDIRECT("$E$"&amp;COUNTIF($D$5:$D$201,"&lt;&gt;"&amp;"")+4))),ROW($A72))),NA())</f>
        <v>#N/A</v>
      </c>
      <c r="AK76" s="59" t="e">
        <f ca="1" t="array" ref="AK76">IFERROR(INDIRECT("$s$"&amp;SMALL(IF(TODAY()&lt;$E$5:INDIRECT("$E$"&amp;COUNTIF($D$5:$D$201,"&lt;&gt;"&amp;"")+4),ROW($E$5:INDIRECT("$E$"&amp;COUNTIF($D$5:$D$201,"&lt;&gt;"&amp;"")+4))),ROW($A72))),NA())</f>
        <v>#N/A</v>
      </c>
      <c r="AR76" s="59" t="b">
        <f ca="1" t="array" ref="AR76">IF(AND($D76&lt;&gt;"",$P$1=1),$D76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72))),NA()),IF($P$1=3,IFERROR(INDIRECT("$d$"&amp;SMALL(IF(TODAY()&lt;$E$5:INDIRECT("$E$"&amp;COUNTIF($D$5:$D$201,"&lt;&gt;"&amp;"")+4),ROW($E$5:INDIRECT("$E$"&amp;COUNTIF($D$5:$D$201,"&lt;&gt;"&amp;"")+4))),ROW($A72))),NA()))))</f>
        <v>0</v>
      </c>
    </row>
    <row r="77" spans="1:44">
      <c r="A77" s="14"/>
      <c r="G77" s="35" t="str">
        <f t="shared" si="18"/>
        <v/>
      </c>
      <c r="I77" s="57" t="str">
        <f ca="1" t="shared" si="19"/>
        <v/>
      </c>
      <c r="J77" s="35" t="str">
        <f ca="1" t="shared" si="20"/>
        <v/>
      </c>
      <c r="L77" s="16"/>
      <c r="M77" s="58" t="e">
        <f t="shared" si="16"/>
        <v>#N/A</v>
      </c>
      <c r="N77" s="58" t="e">
        <f ca="1" t="array" ref="N77">IFERROR(INDIRECT("$e$"&amp;SMALL(IF(TODAY()&gt;=$E$5:INDIRECT("$E$"&amp;COUNTIF($D$5:$D$201,"&lt;&gt;"&amp;"")+4),IF(TODAY()&lt;=$F$5:INDIRECT("$f$"&amp;COUNTIF($D$5:$D$201,"&lt;&gt;"&amp;"")+4),ROW($E$5:INDIRECT("$E$"&amp;COUNTIF($D$5:$D$201,"&lt;&gt;"&amp;"")+4)))),ROW($A73))),NA())</f>
        <v>#N/A</v>
      </c>
      <c r="O77" s="58" t="e">
        <f ca="1" t="array" ref="O77">IFERROR(INDIRECT("$e$"&amp;SMALL(IF(TODAY()&lt;$E$5:INDIRECT("$E$"&amp;COUNTIF($D$5:$D$201,"&lt;&gt;"&amp;"")+4),ROW($E$5:INDIRECT("$E$"&amp;COUNTIF($D$5:$D$201,"&lt;&gt;"&amp;"")+4))),ROW($A73))),NA())</f>
        <v>#N/A</v>
      </c>
      <c r="P77" s="59" t="e">
        <f t="shared" si="17"/>
        <v>#N/A</v>
      </c>
      <c r="Q77" s="59" t="e">
        <f ca="1" t="array" ref="Q77">IF(OR($E77="",$F77="")=TRUE(),NA(),IF(TODAY()&lt;$E77,0,IF(TODAY()&lt;=$F77,NOW()-$E77,$G77-1)))</f>
        <v>#N/A</v>
      </c>
      <c r="R77" s="59" t="e">
        <f t="array" ref="R77">IF(IFERROR($G77-$P77-1,0)&lt;=0,NA(),IFERROR($G77-$P77-1,0))</f>
        <v>#N/A</v>
      </c>
      <c r="S77" s="64" t="e">
        <f ca="1" t="array" ref="S77">IFERROR(IF($G77-$Q77-1&lt;=0,NA(),$G77-$Q77-1),NA())</f>
        <v>#N/A</v>
      </c>
      <c r="Y77" s="65" t="e">
        <f ca="1" t="array" ref="Y77">IFERROR(INDIRECT("$p$"&amp;SMALL(IF(TODAY()&gt;=$E$5:INDIRECT("$E$"&amp;COUNTIF($D$5:$D$201,"&lt;&gt;"&amp;"")+4),IF(TODAY()&lt;=$F$5:INDIRECT("$f$"&amp;COUNTIF($D$5:$D$201,"&lt;&gt;"&amp;"")+4),ROW($E$5:INDIRECT("$E$"&amp;COUNTIF($D$5:$D$201,"&lt;&gt;"&amp;"")+4)))),ROW($A73))),NA())</f>
        <v>#N/A</v>
      </c>
      <c r="Z77" s="59" t="e">
        <f ca="1" t="array" ref="Z77">IFERROR(INDIRECT("$q$"&amp;SMALL(IF(TODAY()&gt;=$E$5:INDIRECT("$E$"&amp;COUNTIF($D$5:$D$201,"&lt;&gt;"&amp;"")+4),IF(TODAY()&lt;=$F$5:INDIRECT("$f$"&amp;COUNTIF($D$5:$D$201,"&lt;&gt;"&amp;"")+4),ROW($E$5:INDIRECT("$e$"&amp;COUNTIF($D$5:$D$201,"&lt;&gt;"&amp;"")+4)))),ROW($A73))),NA())</f>
        <v>#N/A</v>
      </c>
      <c r="AA77" s="59" t="e">
        <f ca="1" t="array" ref="AA77">IFERROR(INDIRECT("$r$"&amp;SMALL(IF(TODAY()&gt;=$E$5:INDIRECT("$E$"&amp;COUNTIF($D$5:$D$201,"&lt;&gt;"&amp;"")+4),IF(TODAY()&lt;=$F$5:INDIRECT("$f$"&amp;COUNTIF($D$5:$D$201,"&lt;&gt;"&amp;"")+4),ROW($E$5:INDIRECT("$e$"&amp;COUNTIF($D$5:$D$201,"&lt;&gt;"&amp;"")+4)))),ROW($A73))),NA())</f>
        <v>#N/A</v>
      </c>
      <c r="AB77" s="59" t="e">
        <f ca="1" t="array" ref="AB77">IFERROR(INDIRECT("$s$"&amp;SMALL(IF(TODAY()&gt;=$E$5:INDIRECT("$E$"&amp;COUNTIF($D$5:$D$201,"&lt;&gt;"&amp;"")+4),IF(TODAY()&lt;=$F$5:INDIRECT("$f$"&amp;COUNTIF($D$5:$D$201,"&lt;&gt;"&amp;"")+4),ROW($E$5:INDIRECT("$e$"&amp;COUNTIF($D$5:$D$201,"&lt;&gt;"&amp;"")+4)))),ROW($A73))),NA())</f>
        <v>#N/A</v>
      </c>
      <c r="AH77" s="59" t="e">
        <f ca="1" t="array" ref="AH77">IFERROR(INDIRECT("$p$"&amp;SMALL(IF(TODAY()&lt;$E$5:INDIRECT("$E$"&amp;COUNTIF($D$5:$D$201,"&lt;&gt;"&amp;"")+4),ROW($E$5:INDIRECT("$E$"&amp;COUNTIF($D$5:$D$201,"&lt;&gt;"&amp;"")+4))),ROW($A73))),NA())</f>
        <v>#N/A</v>
      </c>
      <c r="AI77" s="59" t="e">
        <f ca="1" t="array" ref="AI77">IFERROR(INDIRECT("$Q$"&amp;SMALL(IF(TODAY()&lt;$E$5:INDIRECT("$E$"&amp;COUNTIF($D$5:$D$201,"&lt;&gt;"&amp;"")+4),ROW($E$5:INDIRECT("$E$"&amp;COUNTIF($D$5:$D$201,"&lt;&gt;"&amp;"")+4))),ROW($A73))),NA())</f>
        <v>#N/A</v>
      </c>
      <c r="AJ77" s="59" t="e">
        <f ca="1" t="array" ref="AJ77">IFERROR(INDIRECT("$R$"&amp;SMALL(IF(TODAY()&lt;$E$5:INDIRECT("$E$"&amp;COUNTIF($D$5:$D$201,"&lt;&gt;"&amp;"")+4),ROW($E$5:INDIRECT("$E$"&amp;COUNTIF($D$5:$D$201,"&lt;&gt;"&amp;"")+4))),ROW($A73))),NA())</f>
        <v>#N/A</v>
      </c>
      <c r="AK77" s="59" t="e">
        <f ca="1" t="array" ref="AK77">IFERROR(INDIRECT("$s$"&amp;SMALL(IF(TODAY()&lt;$E$5:INDIRECT("$E$"&amp;COUNTIF($D$5:$D$201,"&lt;&gt;"&amp;"")+4),ROW($E$5:INDIRECT("$E$"&amp;COUNTIF($D$5:$D$201,"&lt;&gt;"&amp;"")+4))),ROW($A73))),NA())</f>
        <v>#N/A</v>
      </c>
      <c r="AR77" s="59" t="b">
        <f ca="1" t="array" ref="AR77">IF(AND($D77&lt;&gt;"",$P$1=1),$D77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73))),NA()),IF($P$1=3,IFERROR(INDIRECT("$d$"&amp;SMALL(IF(TODAY()&lt;$E$5:INDIRECT("$E$"&amp;COUNTIF($D$5:$D$201,"&lt;&gt;"&amp;"")+4),ROW($E$5:INDIRECT("$E$"&amp;COUNTIF($D$5:$D$201,"&lt;&gt;"&amp;"")+4))),ROW($A73))),NA()))))</f>
        <v>0</v>
      </c>
    </row>
    <row r="78" spans="1:44">
      <c r="A78" s="14"/>
      <c r="G78" s="35" t="str">
        <f t="shared" si="18"/>
        <v/>
      </c>
      <c r="I78" s="57" t="str">
        <f ca="1" t="shared" si="19"/>
        <v/>
      </c>
      <c r="J78" s="35" t="str">
        <f ca="1" t="shared" si="20"/>
        <v/>
      </c>
      <c r="L78" s="16"/>
      <c r="M78" s="58" t="e">
        <f t="shared" si="16"/>
        <v>#N/A</v>
      </c>
      <c r="N78" s="58" t="e">
        <f ca="1" t="array" ref="N78">IFERROR(INDIRECT("$e$"&amp;SMALL(IF(TODAY()&gt;=$E$5:INDIRECT("$E$"&amp;COUNTIF($D$5:$D$201,"&lt;&gt;"&amp;"")+4),IF(TODAY()&lt;=$F$5:INDIRECT("$f$"&amp;COUNTIF($D$5:$D$201,"&lt;&gt;"&amp;"")+4),ROW($E$5:INDIRECT("$E$"&amp;COUNTIF($D$5:$D$201,"&lt;&gt;"&amp;"")+4)))),ROW($A74))),NA())</f>
        <v>#N/A</v>
      </c>
      <c r="O78" s="58" t="e">
        <f ca="1" t="array" ref="O78">IFERROR(INDIRECT("$e$"&amp;SMALL(IF(TODAY()&lt;$E$5:INDIRECT("$E$"&amp;COUNTIF($D$5:$D$201,"&lt;&gt;"&amp;"")+4),ROW($E$5:INDIRECT("$E$"&amp;COUNTIF($D$5:$D$201,"&lt;&gt;"&amp;"")+4))),ROW($A74))),NA())</f>
        <v>#N/A</v>
      </c>
      <c r="P78" s="59" t="e">
        <f t="shared" si="17"/>
        <v>#N/A</v>
      </c>
      <c r="Q78" s="59" t="e">
        <f ca="1" t="array" ref="Q78">IF(OR($E78="",$F78="")=TRUE(),NA(),IF(TODAY()&lt;$E78,0,IF(TODAY()&lt;=$F78,NOW()-$E78,$G78-1)))</f>
        <v>#N/A</v>
      </c>
      <c r="R78" s="59" t="e">
        <f t="array" ref="R78">IF(IFERROR($G78-$P78-1,0)&lt;=0,NA(),IFERROR($G78-$P78-1,0))</f>
        <v>#N/A</v>
      </c>
      <c r="S78" s="64" t="e">
        <f ca="1" t="array" ref="S78">IFERROR(IF($G78-$Q78-1&lt;=0,NA(),$G78-$Q78-1),NA())</f>
        <v>#N/A</v>
      </c>
      <c r="Y78" s="65" t="e">
        <f ca="1" t="array" ref="Y78">IFERROR(INDIRECT("$p$"&amp;SMALL(IF(TODAY()&gt;=$E$5:INDIRECT("$E$"&amp;COUNTIF($D$5:$D$201,"&lt;&gt;"&amp;"")+4),IF(TODAY()&lt;=$F$5:INDIRECT("$f$"&amp;COUNTIF($D$5:$D$201,"&lt;&gt;"&amp;"")+4),ROW($E$5:INDIRECT("$E$"&amp;COUNTIF($D$5:$D$201,"&lt;&gt;"&amp;"")+4)))),ROW($A74))),NA())</f>
        <v>#N/A</v>
      </c>
      <c r="Z78" s="59" t="e">
        <f ca="1" t="array" ref="Z78">IFERROR(INDIRECT("$q$"&amp;SMALL(IF(TODAY()&gt;=$E$5:INDIRECT("$E$"&amp;COUNTIF($D$5:$D$201,"&lt;&gt;"&amp;"")+4),IF(TODAY()&lt;=$F$5:INDIRECT("$f$"&amp;COUNTIF($D$5:$D$201,"&lt;&gt;"&amp;"")+4),ROW($E$5:INDIRECT("$e$"&amp;COUNTIF($D$5:$D$201,"&lt;&gt;"&amp;"")+4)))),ROW($A74))),NA())</f>
        <v>#N/A</v>
      </c>
      <c r="AA78" s="59" t="e">
        <f ca="1" t="array" ref="AA78">IFERROR(INDIRECT("$r$"&amp;SMALL(IF(TODAY()&gt;=$E$5:INDIRECT("$E$"&amp;COUNTIF($D$5:$D$201,"&lt;&gt;"&amp;"")+4),IF(TODAY()&lt;=$F$5:INDIRECT("$f$"&amp;COUNTIF($D$5:$D$201,"&lt;&gt;"&amp;"")+4),ROW($E$5:INDIRECT("$e$"&amp;COUNTIF($D$5:$D$201,"&lt;&gt;"&amp;"")+4)))),ROW($A74))),NA())</f>
        <v>#N/A</v>
      </c>
      <c r="AB78" s="59" t="e">
        <f ca="1" t="array" ref="AB78">IFERROR(INDIRECT("$s$"&amp;SMALL(IF(TODAY()&gt;=$E$5:INDIRECT("$E$"&amp;COUNTIF($D$5:$D$201,"&lt;&gt;"&amp;"")+4),IF(TODAY()&lt;=$F$5:INDIRECT("$f$"&amp;COUNTIF($D$5:$D$201,"&lt;&gt;"&amp;"")+4),ROW($E$5:INDIRECT("$e$"&amp;COUNTIF($D$5:$D$201,"&lt;&gt;"&amp;"")+4)))),ROW($A74))),NA())</f>
        <v>#N/A</v>
      </c>
      <c r="AH78" s="59" t="e">
        <f ca="1" t="array" ref="AH78">IFERROR(INDIRECT("$p$"&amp;SMALL(IF(TODAY()&lt;$E$5:INDIRECT("$E$"&amp;COUNTIF($D$5:$D$201,"&lt;&gt;"&amp;"")+4),ROW($E$5:INDIRECT("$E$"&amp;COUNTIF($D$5:$D$201,"&lt;&gt;"&amp;"")+4))),ROW($A74))),NA())</f>
        <v>#N/A</v>
      </c>
      <c r="AI78" s="59" t="e">
        <f ca="1" t="array" ref="AI78">IFERROR(INDIRECT("$Q$"&amp;SMALL(IF(TODAY()&lt;$E$5:INDIRECT("$E$"&amp;COUNTIF($D$5:$D$201,"&lt;&gt;"&amp;"")+4),ROW($E$5:INDIRECT("$E$"&amp;COUNTIF($D$5:$D$201,"&lt;&gt;"&amp;"")+4))),ROW($A74))),NA())</f>
        <v>#N/A</v>
      </c>
      <c r="AJ78" s="59" t="e">
        <f ca="1" t="array" ref="AJ78">IFERROR(INDIRECT("$R$"&amp;SMALL(IF(TODAY()&lt;$E$5:INDIRECT("$E$"&amp;COUNTIF($D$5:$D$201,"&lt;&gt;"&amp;"")+4),ROW($E$5:INDIRECT("$E$"&amp;COUNTIF($D$5:$D$201,"&lt;&gt;"&amp;"")+4))),ROW($A74))),NA())</f>
        <v>#N/A</v>
      </c>
      <c r="AK78" s="59" t="e">
        <f ca="1" t="array" ref="AK78">IFERROR(INDIRECT("$s$"&amp;SMALL(IF(TODAY()&lt;$E$5:INDIRECT("$E$"&amp;COUNTIF($D$5:$D$201,"&lt;&gt;"&amp;"")+4),ROW($E$5:INDIRECT("$E$"&amp;COUNTIF($D$5:$D$201,"&lt;&gt;"&amp;"")+4))),ROW($A74))),NA())</f>
        <v>#N/A</v>
      </c>
      <c r="AR78" s="59" t="b">
        <f ca="1" t="array" ref="AR78">IF(AND($D78&lt;&gt;"",$P$1=1),$D78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74))),NA()),IF($P$1=3,IFERROR(INDIRECT("$d$"&amp;SMALL(IF(TODAY()&lt;$E$5:INDIRECT("$E$"&amp;COUNTIF($D$5:$D$201,"&lt;&gt;"&amp;"")+4),ROW($E$5:INDIRECT("$E$"&amp;COUNTIF($D$5:$D$201,"&lt;&gt;"&amp;"")+4))),ROW($A74))),NA()))))</f>
        <v>0</v>
      </c>
    </row>
    <row r="79" spans="1:44">
      <c r="A79" s="14"/>
      <c r="G79" s="35" t="str">
        <f t="shared" si="18"/>
        <v/>
      </c>
      <c r="I79" s="57" t="str">
        <f ca="1" t="shared" si="19"/>
        <v/>
      </c>
      <c r="J79" s="35" t="str">
        <f ca="1" t="shared" si="20"/>
        <v/>
      </c>
      <c r="L79" s="16"/>
      <c r="M79" s="58" t="e">
        <f t="shared" si="16"/>
        <v>#N/A</v>
      </c>
      <c r="N79" s="58" t="e">
        <f ca="1" t="array" ref="N79">IFERROR(INDIRECT("$e$"&amp;SMALL(IF(TODAY()&gt;=$E$5:INDIRECT("$E$"&amp;COUNTIF($D$5:$D$201,"&lt;&gt;"&amp;"")+4),IF(TODAY()&lt;=$F$5:INDIRECT("$f$"&amp;COUNTIF($D$5:$D$201,"&lt;&gt;"&amp;"")+4),ROW($E$5:INDIRECT("$E$"&amp;COUNTIF($D$5:$D$201,"&lt;&gt;"&amp;"")+4)))),ROW($A75))),NA())</f>
        <v>#N/A</v>
      </c>
      <c r="O79" s="58" t="e">
        <f ca="1" t="array" ref="O79">IFERROR(INDIRECT("$e$"&amp;SMALL(IF(TODAY()&lt;$E$5:INDIRECT("$E$"&amp;COUNTIF($D$5:$D$201,"&lt;&gt;"&amp;"")+4),ROW($E$5:INDIRECT("$E$"&amp;COUNTIF($D$5:$D$201,"&lt;&gt;"&amp;"")+4))),ROW($A75))),NA())</f>
        <v>#N/A</v>
      </c>
      <c r="P79" s="59" t="e">
        <f t="shared" si="17"/>
        <v>#N/A</v>
      </c>
      <c r="Q79" s="59" t="e">
        <f ca="1" t="array" ref="Q79">IF(OR($E79="",$F79="")=TRUE(),NA(),IF(TODAY()&lt;$E79,0,IF(TODAY()&lt;=$F79,NOW()-$E79,$G79-1)))</f>
        <v>#N/A</v>
      </c>
      <c r="R79" s="59" t="e">
        <f t="array" ref="R79">IF(IFERROR($G79-$P79-1,0)&lt;=0,NA(),IFERROR($G79-$P79-1,0))</f>
        <v>#N/A</v>
      </c>
      <c r="S79" s="64" t="e">
        <f ca="1" t="array" ref="S79">IFERROR(IF($G79-$Q79-1&lt;=0,NA(),$G79-$Q79-1),NA())</f>
        <v>#N/A</v>
      </c>
      <c r="Y79" s="65" t="e">
        <f ca="1" t="array" ref="Y79">IFERROR(INDIRECT("$p$"&amp;SMALL(IF(TODAY()&gt;=$E$5:INDIRECT("$E$"&amp;COUNTIF($D$5:$D$201,"&lt;&gt;"&amp;"")+4),IF(TODAY()&lt;=$F$5:INDIRECT("$f$"&amp;COUNTIF($D$5:$D$201,"&lt;&gt;"&amp;"")+4),ROW($E$5:INDIRECT("$E$"&amp;COUNTIF($D$5:$D$201,"&lt;&gt;"&amp;"")+4)))),ROW($A75))),NA())</f>
        <v>#N/A</v>
      </c>
      <c r="Z79" s="59" t="e">
        <f ca="1" t="array" ref="Z79">IFERROR(INDIRECT("$q$"&amp;SMALL(IF(TODAY()&gt;=$E$5:INDIRECT("$E$"&amp;COUNTIF($D$5:$D$201,"&lt;&gt;"&amp;"")+4),IF(TODAY()&lt;=$F$5:INDIRECT("$f$"&amp;COUNTIF($D$5:$D$201,"&lt;&gt;"&amp;"")+4),ROW($E$5:INDIRECT("$e$"&amp;COUNTIF($D$5:$D$201,"&lt;&gt;"&amp;"")+4)))),ROW($A75))),NA())</f>
        <v>#N/A</v>
      </c>
      <c r="AA79" s="59" t="e">
        <f ca="1" t="array" ref="AA79">IFERROR(INDIRECT("$r$"&amp;SMALL(IF(TODAY()&gt;=$E$5:INDIRECT("$E$"&amp;COUNTIF($D$5:$D$201,"&lt;&gt;"&amp;"")+4),IF(TODAY()&lt;=$F$5:INDIRECT("$f$"&amp;COUNTIF($D$5:$D$201,"&lt;&gt;"&amp;"")+4),ROW($E$5:INDIRECT("$e$"&amp;COUNTIF($D$5:$D$201,"&lt;&gt;"&amp;"")+4)))),ROW($A75))),NA())</f>
        <v>#N/A</v>
      </c>
      <c r="AB79" s="59" t="e">
        <f ca="1" t="array" ref="AB79">IFERROR(INDIRECT("$s$"&amp;SMALL(IF(TODAY()&gt;=$E$5:INDIRECT("$E$"&amp;COUNTIF($D$5:$D$201,"&lt;&gt;"&amp;"")+4),IF(TODAY()&lt;=$F$5:INDIRECT("$f$"&amp;COUNTIF($D$5:$D$201,"&lt;&gt;"&amp;"")+4),ROW($E$5:INDIRECT("$e$"&amp;COUNTIF($D$5:$D$201,"&lt;&gt;"&amp;"")+4)))),ROW($A75))),NA())</f>
        <v>#N/A</v>
      </c>
      <c r="AH79" s="59" t="e">
        <f ca="1" t="array" ref="AH79">IFERROR(INDIRECT("$p$"&amp;SMALL(IF(TODAY()&lt;$E$5:INDIRECT("$E$"&amp;COUNTIF($D$5:$D$201,"&lt;&gt;"&amp;"")+4),ROW($E$5:INDIRECT("$E$"&amp;COUNTIF($D$5:$D$201,"&lt;&gt;"&amp;"")+4))),ROW($A75))),NA())</f>
        <v>#N/A</v>
      </c>
      <c r="AI79" s="59" t="e">
        <f ca="1" t="array" ref="AI79">IFERROR(INDIRECT("$Q$"&amp;SMALL(IF(TODAY()&lt;$E$5:INDIRECT("$E$"&amp;COUNTIF($D$5:$D$201,"&lt;&gt;"&amp;"")+4),ROW($E$5:INDIRECT("$E$"&amp;COUNTIF($D$5:$D$201,"&lt;&gt;"&amp;"")+4))),ROW($A75))),NA())</f>
        <v>#N/A</v>
      </c>
      <c r="AJ79" s="59" t="e">
        <f ca="1" t="array" ref="AJ79">IFERROR(INDIRECT("$R$"&amp;SMALL(IF(TODAY()&lt;$E$5:INDIRECT("$E$"&amp;COUNTIF($D$5:$D$201,"&lt;&gt;"&amp;"")+4),ROW($E$5:INDIRECT("$E$"&amp;COUNTIF($D$5:$D$201,"&lt;&gt;"&amp;"")+4))),ROW($A75))),NA())</f>
        <v>#N/A</v>
      </c>
      <c r="AK79" s="59" t="e">
        <f ca="1" t="array" ref="AK79">IFERROR(INDIRECT("$s$"&amp;SMALL(IF(TODAY()&lt;$E$5:INDIRECT("$E$"&amp;COUNTIF($D$5:$D$201,"&lt;&gt;"&amp;"")+4),ROW($E$5:INDIRECT("$E$"&amp;COUNTIF($D$5:$D$201,"&lt;&gt;"&amp;"")+4))),ROW($A75))),NA())</f>
        <v>#N/A</v>
      </c>
      <c r="AR79" s="59" t="b">
        <f ca="1" t="array" ref="AR79">IF(AND($D79&lt;&gt;"",$P$1=1),$D79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75))),NA()),IF($P$1=3,IFERROR(INDIRECT("$d$"&amp;SMALL(IF(TODAY()&lt;$E$5:INDIRECT("$E$"&amp;COUNTIF($D$5:$D$201,"&lt;&gt;"&amp;"")+4),ROW($E$5:INDIRECT("$E$"&amp;COUNTIF($D$5:$D$201,"&lt;&gt;"&amp;"")+4))),ROW($A75))),NA()))))</f>
        <v>0</v>
      </c>
    </row>
    <row r="80" spans="1:44">
      <c r="A80" s="14"/>
      <c r="G80" s="35" t="str">
        <f t="shared" si="18"/>
        <v/>
      </c>
      <c r="I80" s="57" t="str">
        <f ca="1" t="shared" si="19"/>
        <v/>
      </c>
      <c r="J80" s="35" t="str">
        <f ca="1" t="shared" si="20"/>
        <v/>
      </c>
      <c r="L80" s="16"/>
      <c r="M80" s="58" t="e">
        <f t="shared" si="16"/>
        <v>#N/A</v>
      </c>
      <c r="N80" s="58" t="e">
        <f ca="1" t="array" ref="N80">IFERROR(INDIRECT("$e$"&amp;SMALL(IF(TODAY()&gt;=$E$5:INDIRECT("$E$"&amp;COUNTIF($D$5:$D$201,"&lt;&gt;"&amp;"")+4),IF(TODAY()&lt;=$F$5:INDIRECT("$f$"&amp;COUNTIF($D$5:$D$201,"&lt;&gt;"&amp;"")+4),ROW($E$5:INDIRECT("$E$"&amp;COUNTIF($D$5:$D$201,"&lt;&gt;"&amp;"")+4)))),ROW($A76))),NA())</f>
        <v>#N/A</v>
      </c>
      <c r="O80" s="58" t="e">
        <f ca="1" t="array" ref="O80">IFERROR(INDIRECT("$e$"&amp;SMALL(IF(TODAY()&lt;$E$5:INDIRECT("$E$"&amp;COUNTIF($D$5:$D$201,"&lt;&gt;"&amp;"")+4),ROW($E$5:INDIRECT("$E$"&amp;COUNTIF($D$5:$D$201,"&lt;&gt;"&amp;"")+4))),ROW($A76))),NA())</f>
        <v>#N/A</v>
      </c>
      <c r="P80" s="59" t="e">
        <f t="shared" si="17"/>
        <v>#N/A</v>
      </c>
      <c r="Q80" s="59" t="e">
        <f ca="1" t="array" ref="Q80">IF(OR($E80="",$F80="")=TRUE(),NA(),IF(TODAY()&lt;$E80,0,IF(TODAY()&lt;=$F80,NOW()-$E80,$G80-1)))</f>
        <v>#N/A</v>
      </c>
      <c r="R80" s="59" t="e">
        <f t="array" ref="R80">IF(IFERROR($G80-$P80-1,0)&lt;=0,NA(),IFERROR($G80-$P80-1,0))</f>
        <v>#N/A</v>
      </c>
      <c r="S80" s="64" t="e">
        <f ca="1" t="array" ref="S80">IFERROR(IF($G80-$Q80-1&lt;=0,NA(),$G80-$Q80-1),NA())</f>
        <v>#N/A</v>
      </c>
      <c r="Y80" s="65" t="e">
        <f ca="1" t="array" ref="Y80">IFERROR(INDIRECT("$p$"&amp;SMALL(IF(TODAY()&gt;=$E$5:INDIRECT("$E$"&amp;COUNTIF($D$5:$D$201,"&lt;&gt;"&amp;"")+4),IF(TODAY()&lt;=$F$5:INDIRECT("$f$"&amp;COUNTIF($D$5:$D$201,"&lt;&gt;"&amp;"")+4),ROW($E$5:INDIRECT("$E$"&amp;COUNTIF($D$5:$D$201,"&lt;&gt;"&amp;"")+4)))),ROW($A76))),NA())</f>
        <v>#N/A</v>
      </c>
      <c r="Z80" s="59" t="e">
        <f ca="1" t="array" ref="Z80">IFERROR(INDIRECT("$q$"&amp;SMALL(IF(TODAY()&gt;=$E$5:INDIRECT("$E$"&amp;COUNTIF($D$5:$D$201,"&lt;&gt;"&amp;"")+4),IF(TODAY()&lt;=$F$5:INDIRECT("$f$"&amp;COUNTIF($D$5:$D$201,"&lt;&gt;"&amp;"")+4),ROW($E$5:INDIRECT("$e$"&amp;COUNTIF($D$5:$D$201,"&lt;&gt;"&amp;"")+4)))),ROW($A76))),NA())</f>
        <v>#N/A</v>
      </c>
      <c r="AA80" s="59" t="e">
        <f ca="1" t="array" ref="AA80">IFERROR(INDIRECT("$r$"&amp;SMALL(IF(TODAY()&gt;=$E$5:INDIRECT("$E$"&amp;COUNTIF($D$5:$D$201,"&lt;&gt;"&amp;"")+4),IF(TODAY()&lt;=$F$5:INDIRECT("$f$"&amp;COUNTIF($D$5:$D$201,"&lt;&gt;"&amp;"")+4),ROW($E$5:INDIRECT("$e$"&amp;COUNTIF($D$5:$D$201,"&lt;&gt;"&amp;"")+4)))),ROW($A76))),NA())</f>
        <v>#N/A</v>
      </c>
      <c r="AB80" s="59" t="e">
        <f ca="1" t="array" ref="AB80">IFERROR(INDIRECT("$s$"&amp;SMALL(IF(TODAY()&gt;=$E$5:INDIRECT("$E$"&amp;COUNTIF($D$5:$D$201,"&lt;&gt;"&amp;"")+4),IF(TODAY()&lt;=$F$5:INDIRECT("$f$"&amp;COUNTIF($D$5:$D$201,"&lt;&gt;"&amp;"")+4),ROW($E$5:INDIRECT("$e$"&amp;COUNTIF($D$5:$D$201,"&lt;&gt;"&amp;"")+4)))),ROW($A76))),NA())</f>
        <v>#N/A</v>
      </c>
      <c r="AH80" s="59" t="e">
        <f ca="1" t="array" ref="AH80">IFERROR(INDIRECT("$p$"&amp;SMALL(IF(TODAY()&lt;$E$5:INDIRECT("$E$"&amp;COUNTIF($D$5:$D$201,"&lt;&gt;"&amp;"")+4),ROW($E$5:INDIRECT("$E$"&amp;COUNTIF($D$5:$D$201,"&lt;&gt;"&amp;"")+4))),ROW($A76))),NA())</f>
        <v>#N/A</v>
      </c>
      <c r="AI80" s="59" t="e">
        <f ca="1" t="array" ref="AI80">IFERROR(INDIRECT("$Q$"&amp;SMALL(IF(TODAY()&lt;$E$5:INDIRECT("$E$"&amp;COUNTIF($D$5:$D$201,"&lt;&gt;"&amp;"")+4),ROW($E$5:INDIRECT("$E$"&amp;COUNTIF($D$5:$D$201,"&lt;&gt;"&amp;"")+4))),ROW($A76))),NA())</f>
        <v>#N/A</v>
      </c>
      <c r="AJ80" s="59" t="e">
        <f ca="1" t="array" ref="AJ80">IFERROR(INDIRECT("$R$"&amp;SMALL(IF(TODAY()&lt;$E$5:INDIRECT("$E$"&amp;COUNTIF($D$5:$D$201,"&lt;&gt;"&amp;"")+4),ROW($E$5:INDIRECT("$E$"&amp;COUNTIF($D$5:$D$201,"&lt;&gt;"&amp;"")+4))),ROW($A76))),NA())</f>
        <v>#N/A</v>
      </c>
      <c r="AK80" s="59" t="e">
        <f ca="1" t="array" ref="AK80">IFERROR(INDIRECT("$s$"&amp;SMALL(IF(TODAY()&lt;$E$5:INDIRECT("$E$"&amp;COUNTIF($D$5:$D$201,"&lt;&gt;"&amp;"")+4),ROW($E$5:INDIRECT("$E$"&amp;COUNTIF($D$5:$D$201,"&lt;&gt;"&amp;"")+4))),ROW($A76))),NA())</f>
        <v>#N/A</v>
      </c>
      <c r="AR80" s="59" t="b">
        <f ca="1" t="array" ref="AR80">IF(AND($D80&lt;&gt;"",$P$1=1),$D80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76))),NA()),IF($P$1=3,IFERROR(INDIRECT("$d$"&amp;SMALL(IF(TODAY()&lt;$E$5:INDIRECT("$E$"&amp;COUNTIF($D$5:$D$201,"&lt;&gt;"&amp;"")+4),ROW($E$5:INDIRECT("$E$"&amp;COUNTIF($D$5:$D$201,"&lt;&gt;"&amp;"")+4))),ROW($A76))),NA()))))</f>
        <v>0</v>
      </c>
    </row>
    <row r="81" spans="1:44">
      <c r="A81" s="14"/>
      <c r="G81" s="35" t="str">
        <f t="shared" si="18"/>
        <v/>
      </c>
      <c r="I81" s="57" t="str">
        <f ca="1" t="shared" si="19"/>
        <v/>
      </c>
      <c r="J81" s="35" t="str">
        <f ca="1" t="shared" si="20"/>
        <v/>
      </c>
      <c r="L81" s="16"/>
      <c r="M81" s="58" t="e">
        <f t="shared" si="16"/>
        <v>#N/A</v>
      </c>
      <c r="N81" s="58" t="e">
        <f ca="1" t="array" ref="N81">IFERROR(INDIRECT("$e$"&amp;SMALL(IF(TODAY()&gt;=$E$5:INDIRECT("$E$"&amp;COUNTIF($D$5:$D$201,"&lt;&gt;"&amp;"")+4),IF(TODAY()&lt;=$F$5:INDIRECT("$f$"&amp;COUNTIF($D$5:$D$201,"&lt;&gt;"&amp;"")+4),ROW($E$5:INDIRECT("$E$"&amp;COUNTIF($D$5:$D$201,"&lt;&gt;"&amp;"")+4)))),ROW($A77))),NA())</f>
        <v>#N/A</v>
      </c>
      <c r="O81" s="58" t="e">
        <f ca="1" t="array" ref="O81">IFERROR(INDIRECT("$e$"&amp;SMALL(IF(TODAY()&lt;$E$5:INDIRECT("$E$"&amp;COUNTIF($D$5:$D$201,"&lt;&gt;"&amp;"")+4),ROW($E$5:INDIRECT("$E$"&amp;COUNTIF($D$5:$D$201,"&lt;&gt;"&amp;"")+4))),ROW($A77))),NA())</f>
        <v>#N/A</v>
      </c>
      <c r="P81" s="59" t="e">
        <f t="shared" si="17"/>
        <v>#N/A</v>
      </c>
      <c r="Q81" s="59" t="e">
        <f ca="1" t="array" ref="Q81">IF(OR($E81="",$F81="")=TRUE(),NA(),IF(TODAY()&lt;$E81,0,IF(TODAY()&lt;=$F81,NOW()-$E81,$G81-1)))</f>
        <v>#N/A</v>
      </c>
      <c r="R81" s="59" t="e">
        <f t="array" ref="R81">IF(IFERROR($G81-$P81-1,0)&lt;=0,NA(),IFERROR($G81-$P81-1,0))</f>
        <v>#N/A</v>
      </c>
      <c r="S81" s="64" t="e">
        <f ca="1" t="array" ref="S81">IFERROR(IF($G81-$Q81-1&lt;=0,NA(),$G81-$Q81-1),NA())</f>
        <v>#N/A</v>
      </c>
      <c r="Y81" s="65" t="e">
        <f ca="1" t="array" ref="Y81">IFERROR(INDIRECT("$p$"&amp;SMALL(IF(TODAY()&gt;=$E$5:INDIRECT("$E$"&amp;COUNTIF($D$5:$D$201,"&lt;&gt;"&amp;"")+4),IF(TODAY()&lt;=$F$5:INDIRECT("$f$"&amp;COUNTIF($D$5:$D$201,"&lt;&gt;"&amp;"")+4),ROW($E$5:INDIRECT("$E$"&amp;COUNTIF($D$5:$D$201,"&lt;&gt;"&amp;"")+4)))),ROW($A77))),NA())</f>
        <v>#N/A</v>
      </c>
      <c r="Z81" s="59" t="e">
        <f ca="1" t="array" ref="Z81">IFERROR(INDIRECT("$q$"&amp;SMALL(IF(TODAY()&gt;=$E$5:INDIRECT("$E$"&amp;COUNTIF($D$5:$D$201,"&lt;&gt;"&amp;"")+4),IF(TODAY()&lt;=$F$5:INDIRECT("$f$"&amp;COUNTIF($D$5:$D$201,"&lt;&gt;"&amp;"")+4),ROW($E$5:INDIRECT("$e$"&amp;COUNTIF($D$5:$D$201,"&lt;&gt;"&amp;"")+4)))),ROW($A77))),NA())</f>
        <v>#N/A</v>
      </c>
      <c r="AA81" s="59" t="e">
        <f ca="1" t="array" ref="AA81">IFERROR(INDIRECT("$r$"&amp;SMALL(IF(TODAY()&gt;=$E$5:INDIRECT("$E$"&amp;COUNTIF($D$5:$D$201,"&lt;&gt;"&amp;"")+4),IF(TODAY()&lt;=$F$5:INDIRECT("$f$"&amp;COUNTIF($D$5:$D$201,"&lt;&gt;"&amp;"")+4),ROW($E$5:INDIRECT("$e$"&amp;COUNTIF($D$5:$D$201,"&lt;&gt;"&amp;"")+4)))),ROW($A77))),NA())</f>
        <v>#N/A</v>
      </c>
      <c r="AB81" s="59" t="e">
        <f ca="1" t="array" ref="AB81">IFERROR(INDIRECT("$s$"&amp;SMALL(IF(TODAY()&gt;=$E$5:INDIRECT("$E$"&amp;COUNTIF($D$5:$D$201,"&lt;&gt;"&amp;"")+4),IF(TODAY()&lt;=$F$5:INDIRECT("$f$"&amp;COUNTIF($D$5:$D$201,"&lt;&gt;"&amp;"")+4),ROW($E$5:INDIRECT("$e$"&amp;COUNTIF($D$5:$D$201,"&lt;&gt;"&amp;"")+4)))),ROW($A77))),NA())</f>
        <v>#N/A</v>
      </c>
      <c r="AH81" s="59" t="e">
        <f ca="1" t="array" ref="AH81">IFERROR(INDIRECT("$p$"&amp;SMALL(IF(TODAY()&lt;$E$5:INDIRECT("$E$"&amp;COUNTIF($D$5:$D$201,"&lt;&gt;"&amp;"")+4),ROW($E$5:INDIRECT("$E$"&amp;COUNTIF($D$5:$D$201,"&lt;&gt;"&amp;"")+4))),ROW($A77))),NA())</f>
        <v>#N/A</v>
      </c>
      <c r="AI81" s="59" t="e">
        <f ca="1" t="array" ref="AI81">IFERROR(INDIRECT("$Q$"&amp;SMALL(IF(TODAY()&lt;$E$5:INDIRECT("$E$"&amp;COUNTIF($D$5:$D$201,"&lt;&gt;"&amp;"")+4),ROW($E$5:INDIRECT("$E$"&amp;COUNTIF($D$5:$D$201,"&lt;&gt;"&amp;"")+4))),ROW($A77))),NA())</f>
        <v>#N/A</v>
      </c>
      <c r="AJ81" s="59" t="e">
        <f ca="1" t="array" ref="AJ81">IFERROR(INDIRECT("$R$"&amp;SMALL(IF(TODAY()&lt;$E$5:INDIRECT("$E$"&amp;COUNTIF($D$5:$D$201,"&lt;&gt;"&amp;"")+4),ROW($E$5:INDIRECT("$E$"&amp;COUNTIF($D$5:$D$201,"&lt;&gt;"&amp;"")+4))),ROW($A77))),NA())</f>
        <v>#N/A</v>
      </c>
      <c r="AK81" s="59" t="e">
        <f ca="1" t="array" ref="AK81">IFERROR(INDIRECT("$s$"&amp;SMALL(IF(TODAY()&lt;$E$5:INDIRECT("$E$"&amp;COUNTIF($D$5:$D$201,"&lt;&gt;"&amp;"")+4),ROW($E$5:INDIRECT("$E$"&amp;COUNTIF($D$5:$D$201,"&lt;&gt;"&amp;"")+4))),ROW($A77))),NA())</f>
        <v>#N/A</v>
      </c>
      <c r="AR81" s="59" t="b">
        <f ca="1" t="array" ref="AR81">IF(AND($D81&lt;&gt;"",$P$1=1),$D81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77))),NA()),IF($P$1=3,IFERROR(INDIRECT("$d$"&amp;SMALL(IF(TODAY()&lt;$E$5:INDIRECT("$E$"&amp;COUNTIF($D$5:$D$201,"&lt;&gt;"&amp;"")+4),ROW($E$5:INDIRECT("$E$"&amp;COUNTIF($D$5:$D$201,"&lt;&gt;"&amp;"")+4))),ROW($A77))),NA()))))</f>
        <v>0</v>
      </c>
    </row>
    <row r="82" spans="1:44">
      <c r="A82" s="14"/>
      <c r="G82" s="35" t="str">
        <f t="shared" si="18"/>
        <v/>
      </c>
      <c r="I82" s="57" t="str">
        <f ca="1" t="shared" si="19"/>
        <v/>
      </c>
      <c r="J82" s="35" t="str">
        <f ca="1" t="shared" si="20"/>
        <v/>
      </c>
      <c r="L82" s="16"/>
      <c r="M82" s="58" t="e">
        <f t="shared" si="16"/>
        <v>#N/A</v>
      </c>
      <c r="N82" s="58" t="e">
        <f ca="1" t="array" ref="N82">IFERROR(INDIRECT("$e$"&amp;SMALL(IF(TODAY()&gt;=$E$5:INDIRECT("$E$"&amp;COUNTIF($D$5:$D$201,"&lt;&gt;"&amp;"")+4),IF(TODAY()&lt;=$F$5:INDIRECT("$f$"&amp;COUNTIF($D$5:$D$201,"&lt;&gt;"&amp;"")+4),ROW($E$5:INDIRECT("$E$"&amp;COUNTIF($D$5:$D$201,"&lt;&gt;"&amp;"")+4)))),ROW($A78))),NA())</f>
        <v>#N/A</v>
      </c>
      <c r="O82" s="58" t="e">
        <f ca="1" t="array" ref="O82">IFERROR(INDIRECT("$e$"&amp;SMALL(IF(TODAY()&lt;$E$5:INDIRECT("$E$"&amp;COUNTIF($D$5:$D$201,"&lt;&gt;"&amp;"")+4),ROW($E$5:INDIRECT("$E$"&amp;COUNTIF($D$5:$D$201,"&lt;&gt;"&amp;"")+4))),ROW($A78))),NA())</f>
        <v>#N/A</v>
      </c>
      <c r="P82" s="59" t="e">
        <f t="shared" si="17"/>
        <v>#N/A</v>
      </c>
      <c r="Q82" s="59" t="e">
        <f ca="1" t="array" ref="Q82">IF(OR($E82="",$F82="")=TRUE(),NA(),IF(TODAY()&lt;$E82,0,IF(TODAY()&lt;=$F82,NOW()-$E82,$G82-1)))</f>
        <v>#N/A</v>
      </c>
      <c r="R82" s="59" t="e">
        <f t="array" ref="R82">IF(IFERROR($G82-$P82-1,0)&lt;=0,NA(),IFERROR($G82-$P82-1,0))</f>
        <v>#N/A</v>
      </c>
      <c r="S82" s="64" t="e">
        <f ca="1" t="array" ref="S82">IFERROR(IF($G82-$Q82-1&lt;=0,NA(),$G82-$Q82-1),NA())</f>
        <v>#N/A</v>
      </c>
      <c r="Y82" s="65" t="e">
        <f ca="1" t="array" ref="Y82">IFERROR(INDIRECT("$p$"&amp;SMALL(IF(TODAY()&gt;=$E$5:INDIRECT("$E$"&amp;COUNTIF($D$5:$D$201,"&lt;&gt;"&amp;"")+4),IF(TODAY()&lt;=$F$5:INDIRECT("$f$"&amp;COUNTIF($D$5:$D$201,"&lt;&gt;"&amp;"")+4),ROW($E$5:INDIRECT("$E$"&amp;COUNTIF($D$5:$D$201,"&lt;&gt;"&amp;"")+4)))),ROW($A78))),NA())</f>
        <v>#N/A</v>
      </c>
      <c r="Z82" s="59" t="e">
        <f ca="1" t="array" ref="Z82">IFERROR(INDIRECT("$q$"&amp;SMALL(IF(TODAY()&gt;=$E$5:INDIRECT("$E$"&amp;COUNTIF($D$5:$D$201,"&lt;&gt;"&amp;"")+4),IF(TODAY()&lt;=$F$5:INDIRECT("$f$"&amp;COUNTIF($D$5:$D$201,"&lt;&gt;"&amp;"")+4),ROW($E$5:INDIRECT("$e$"&amp;COUNTIF($D$5:$D$201,"&lt;&gt;"&amp;"")+4)))),ROW($A78))),NA())</f>
        <v>#N/A</v>
      </c>
      <c r="AA82" s="59" t="e">
        <f ca="1" t="array" ref="AA82">IFERROR(INDIRECT("$r$"&amp;SMALL(IF(TODAY()&gt;=$E$5:INDIRECT("$E$"&amp;COUNTIF($D$5:$D$201,"&lt;&gt;"&amp;"")+4),IF(TODAY()&lt;=$F$5:INDIRECT("$f$"&amp;COUNTIF($D$5:$D$201,"&lt;&gt;"&amp;"")+4),ROW($E$5:INDIRECT("$e$"&amp;COUNTIF($D$5:$D$201,"&lt;&gt;"&amp;"")+4)))),ROW($A78))),NA())</f>
        <v>#N/A</v>
      </c>
      <c r="AB82" s="59" t="e">
        <f ca="1" t="array" ref="AB82">IFERROR(INDIRECT("$s$"&amp;SMALL(IF(TODAY()&gt;=$E$5:INDIRECT("$E$"&amp;COUNTIF($D$5:$D$201,"&lt;&gt;"&amp;"")+4),IF(TODAY()&lt;=$F$5:INDIRECT("$f$"&amp;COUNTIF($D$5:$D$201,"&lt;&gt;"&amp;"")+4),ROW($E$5:INDIRECT("$e$"&amp;COUNTIF($D$5:$D$201,"&lt;&gt;"&amp;"")+4)))),ROW($A78))),NA())</f>
        <v>#N/A</v>
      </c>
      <c r="AH82" s="59" t="e">
        <f ca="1" t="array" ref="AH82">IFERROR(INDIRECT("$p$"&amp;SMALL(IF(TODAY()&lt;$E$5:INDIRECT("$E$"&amp;COUNTIF($D$5:$D$201,"&lt;&gt;"&amp;"")+4),ROW($E$5:INDIRECT("$E$"&amp;COUNTIF($D$5:$D$201,"&lt;&gt;"&amp;"")+4))),ROW($A78))),NA())</f>
        <v>#N/A</v>
      </c>
      <c r="AI82" s="59" t="e">
        <f ca="1" t="array" ref="AI82">IFERROR(INDIRECT("$Q$"&amp;SMALL(IF(TODAY()&lt;$E$5:INDIRECT("$E$"&amp;COUNTIF($D$5:$D$201,"&lt;&gt;"&amp;"")+4),ROW($E$5:INDIRECT("$E$"&amp;COUNTIF($D$5:$D$201,"&lt;&gt;"&amp;"")+4))),ROW($A78))),NA())</f>
        <v>#N/A</v>
      </c>
      <c r="AJ82" s="59" t="e">
        <f ca="1" t="array" ref="AJ82">IFERROR(INDIRECT("$R$"&amp;SMALL(IF(TODAY()&lt;$E$5:INDIRECT("$E$"&amp;COUNTIF($D$5:$D$201,"&lt;&gt;"&amp;"")+4),ROW($E$5:INDIRECT("$E$"&amp;COUNTIF($D$5:$D$201,"&lt;&gt;"&amp;"")+4))),ROW($A78))),NA())</f>
        <v>#N/A</v>
      </c>
      <c r="AK82" s="59" t="e">
        <f ca="1" t="array" ref="AK82">IFERROR(INDIRECT("$s$"&amp;SMALL(IF(TODAY()&lt;$E$5:INDIRECT("$E$"&amp;COUNTIF($D$5:$D$201,"&lt;&gt;"&amp;"")+4),ROW($E$5:INDIRECT("$E$"&amp;COUNTIF($D$5:$D$201,"&lt;&gt;"&amp;"")+4))),ROW($A78))),NA())</f>
        <v>#N/A</v>
      </c>
      <c r="AR82" s="59" t="b">
        <f ca="1" t="array" ref="AR82">IF(AND($D82&lt;&gt;"",$P$1=1),$D82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78))),NA()),IF($P$1=3,IFERROR(INDIRECT("$d$"&amp;SMALL(IF(TODAY()&lt;$E$5:INDIRECT("$E$"&amp;COUNTIF($D$5:$D$201,"&lt;&gt;"&amp;"")+4),ROW($E$5:INDIRECT("$E$"&amp;COUNTIF($D$5:$D$201,"&lt;&gt;"&amp;"")+4))),ROW($A78))),NA()))))</f>
        <v>0</v>
      </c>
    </row>
    <row r="83" spans="1:44">
      <c r="A83" s="14"/>
      <c r="G83" s="35" t="str">
        <f t="shared" si="18"/>
        <v/>
      </c>
      <c r="I83" s="57" t="str">
        <f ca="1" t="shared" si="19"/>
        <v/>
      </c>
      <c r="J83" s="35" t="str">
        <f ca="1" t="shared" si="20"/>
        <v/>
      </c>
      <c r="L83" s="16"/>
      <c r="M83" s="58" t="e">
        <f t="shared" si="16"/>
        <v>#N/A</v>
      </c>
      <c r="N83" s="58" t="e">
        <f ca="1" t="array" ref="N83">IFERROR(INDIRECT("$e$"&amp;SMALL(IF(TODAY()&gt;=$E$5:INDIRECT("$E$"&amp;COUNTIF($D$5:$D$201,"&lt;&gt;"&amp;"")+4),IF(TODAY()&lt;=$F$5:INDIRECT("$f$"&amp;COUNTIF($D$5:$D$201,"&lt;&gt;"&amp;"")+4),ROW($E$5:INDIRECT("$E$"&amp;COUNTIF($D$5:$D$201,"&lt;&gt;"&amp;"")+4)))),ROW($A79))),NA())</f>
        <v>#N/A</v>
      </c>
      <c r="O83" s="58" t="e">
        <f ca="1" t="array" ref="O83">IFERROR(INDIRECT("$e$"&amp;SMALL(IF(TODAY()&lt;$E$5:INDIRECT("$E$"&amp;COUNTIF($D$5:$D$201,"&lt;&gt;"&amp;"")+4),ROW($E$5:INDIRECT("$E$"&amp;COUNTIF($D$5:$D$201,"&lt;&gt;"&amp;"")+4))),ROW($A79))),NA())</f>
        <v>#N/A</v>
      </c>
      <c r="P83" s="59" t="e">
        <f t="shared" si="17"/>
        <v>#N/A</v>
      </c>
      <c r="Q83" s="59" t="e">
        <f ca="1" t="array" ref="Q83">IF(OR($E83="",$F83="")=TRUE(),NA(),IF(TODAY()&lt;$E83,0,IF(TODAY()&lt;=$F83,NOW()-$E83,$G83-1)))</f>
        <v>#N/A</v>
      </c>
      <c r="R83" s="59" t="e">
        <f t="array" ref="R83">IF(IFERROR($G83-$P83-1,0)&lt;=0,NA(),IFERROR($G83-$P83-1,0))</f>
        <v>#N/A</v>
      </c>
      <c r="S83" s="64" t="e">
        <f ca="1" t="array" ref="S83">IFERROR(IF($G83-$Q83-1&lt;=0,NA(),$G83-$Q83-1),NA())</f>
        <v>#N/A</v>
      </c>
      <c r="Y83" s="65" t="e">
        <f ca="1" t="array" ref="Y83">IFERROR(INDIRECT("$p$"&amp;SMALL(IF(TODAY()&gt;=$E$5:INDIRECT("$E$"&amp;COUNTIF($D$5:$D$201,"&lt;&gt;"&amp;"")+4),IF(TODAY()&lt;=$F$5:INDIRECT("$f$"&amp;COUNTIF($D$5:$D$201,"&lt;&gt;"&amp;"")+4),ROW($E$5:INDIRECT("$E$"&amp;COUNTIF($D$5:$D$201,"&lt;&gt;"&amp;"")+4)))),ROW($A79))),NA())</f>
        <v>#N/A</v>
      </c>
      <c r="Z83" s="59" t="e">
        <f ca="1" t="array" ref="Z83">IFERROR(INDIRECT("$q$"&amp;SMALL(IF(TODAY()&gt;=$E$5:INDIRECT("$E$"&amp;COUNTIF($D$5:$D$201,"&lt;&gt;"&amp;"")+4),IF(TODAY()&lt;=$F$5:INDIRECT("$f$"&amp;COUNTIF($D$5:$D$201,"&lt;&gt;"&amp;"")+4),ROW($E$5:INDIRECT("$e$"&amp;COUNTIF($D$5:$D$201,"&lt;&gt;"&amp;"")+4)))),ROW($A79))),NA())</f>
        <v>#N/A</v>
      </c>
      <c r="AA83" s="59" t="e">
        <f ca="1" t="array" ref="AA83">IFERROR(INDIRECT("$r$"&amp;SMALL(IF(TODAY()&gt;=$E$5:INDIRECT("$E$"&amp;COUNTIF($D$5:$D$201,"&lt;&gt;"&amp;"")+4),IF(TODAY()&lt;=$F$5:INDIRECT("$f$"&amp;COUNTIF($D$5:$D$201,"&lt;&gt;"&amp;"")+4),ROW($E$5:INDIRECT("$e$"&amp;COUNTIF($D$5:$D$201,"&lt;&gt;"&amp;"")+4)))),ROW($A79))),NA())</f>
        <v>#N/A</v>
      </c>
      <c r="AB83" s="59" t="e">
        <f ca="1" t="array" ref="AB83">IFERROR(INDIRECT("$s$"&amp;SMALL(IF(TODAY()&gt;=$E$5:INDIRECT("$E$"&amp;COUNTIF($D$5:$D$201,"&lt;&gt;"&amp;"")+4),IF(TODAY()&lt;=$F$5:INDIRECT("$f$"&amp;COUNTIF($D$5:$D$201,"&lt;&gt;"&amp;"")+4),ROW($E$5:INDIRECT("$e$"&amp;COUNTIF($D$5:$D$201,"&lt;&gt;"&amp;"")+4)))),ROW($A79))),NA())</f>
        <v>#N/A</v>
      </c>
      <c r="AH83" s="59" t="e">
        <f ca="1" t="array" ref="AH83">IFERROR(INDIRECT("$p$"&amp;SMALL(IF(TODAY()&lt;$E$5:INDIRECT("$E$"&amp;COUNTIF($D$5:$D$201,"&lt;&gt;"&amp;"")+4),ROW($E$5:INDIRECT("$E$"&amp;COUNTIF($D$5:$D$201,"&lt;&gt;"&amp;"")+4))),ROW($A79))),NA())</f>
        <v>#N/A</v>
      </c>
      <c r="AI83" s="59" t="e">
        <f ca="1" t="array" ref="AI83">IFERROR(INDIRECT("$Q$"&amp;SMALL(IF(TODAY()&lt;$E$5:INDIRECT("$E$"&amp;COUNTIF($D$5:$D$201,"&lt;&gt;"&amp;"")+4),ROW($E$5:INDIRECT("$E$"&amp;COUNTIF($D$5:$D$201,"&lt;&gt;"&amp;"")+4))),ROW($A79))),NA())</f>
        <v>#N/A</v>
      </c>
      <c r="AJ83" s="59" t="e">
        <f ca="1" t="array" ref="AJ83">IFERROR(INDIRECT("$R$"&amp;SMALL(IF(TODAY()&lt;$E$5:INDIRECT("$E$"&amp;COUNTIF($D$5:$D$201,"&lt;&gt;"&amp;"")+4),ROW($E$5:INDIRECT("$E$"&amp;COUNTIF($D$5:$D$201,"&lt;&gt;"&amp;"")+4))),ROW($A79))),NA())</f>
        <v>#N/A</v>
      </c>
      <c r="AK83" s="59" t="e">
        <f ca="1" t="array" ref="AK83">IFERROR(INDIRECT("$s$"&amp;SMALL(IF(TODAY()&lt;$E$5:INDIRECT("$E$"&amp;COUNTIF($D$5:$D$201,"&lt;&gt;"&amp;"")+4),ROW($E$5:INDIRECT("$E$"&amp;COUNTIF($D$5:$D$201,"&lt;&gt;"&amp;"")+4))),ROW($A79))),NA())</f>
        <v>#N/A</v>
      </c>
      <c r="AR83" s="59" t="b">
        <f ca="1" t="array" ref="AR83">IF(AND($D83&lt;&gt;"",$P$1=1),$D83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79))),NA()),IF($P$1=3,IFERROR(INDIRECT("$d$"&amp;SMALL(IF(TODAY()&lt;$E$5:INDIRECT("$E$"&amp;COUNTIF($D$5:$D$201,"&lt;&gt;"&amp;"")+4),ROW($E$5:INDIRECT("$E$"&amp;COUNTIF($D$5:$D$201,"&lt;&gt;"&amp;"")+4))),ROW($A79))),NA()))))</f>
        <v>0</v>
      </c>
    </row>
    <row r="84" spans="1:44">
      <c r="A84" s="14"/>
      <c r="G84" s="35" t="str">
        <f t="shared" si="18"/>
        <v/>
      </c>
      <c r="I84" s="57" t="str">
        <f ca="1" t="shared" si="19"/>
        <v/>
      </c>
      <c r="J84" s="35" t="str">
        <f ca="1" t="shared" si="20"/>
        <v/>
      </c>
      <c r="L84" s="16"/>
      <c r="M84" s="58" t="e">
        <f t="shared" si="16"/>
        <v>#N/A</v>
      </c>
      <c r="N84" s="58" t="e">
        <f ca="1" t="array" ref="N84">IFERROR(INDIRECT("$e$"&amp;SMALL(IF(TODAY()&gt;=$E$5:INDIRECT("$E$"&amp;COUNTIF($D$5:$D$201,"&lt;&gt;"&amp;"")+4),IF(TODAY()&lt;=$F$5:INDIRECT("$f$"&amp;COUNTIF($D$5:$D$201,"&lt;&gt;"&amp;"")+4),ROW($E$5:INDIRECT("$E$"&amp;COUNTIF($D$5:$D$201,"&lt;&gt;"&amp;"")+4)))),ROW($A80))),NA())</f>
        <v>#N/A</v>
      </c>
      <c r="O84" s="58" t="e">
        <f ca="1" t="array" ref="O84">IFERROR(INDIRECT("$e$"&amp;SMALL(IF(TODAY()&lt;$E$5:INDIRECT("$E$"&amp;COUNTIF($D$5:$D$201,"&lt;&gt;"&amp;"")+4),ROW($E$5:INDIRECT("$E$"&amp;COUNTIF($D$5:$D$201,"&lt;&gt;"&amp;"")+4))),ROW($A80))),NA())</f>
        <v>#N/A</v>
      </c>
      <c r="P84" s="59" t="e">
        <f t="shared" si="17"/>
        <v>#N/A</v>
      </c>
      <c r="Q84" s="59" t="e">
        <f ca="1" t="array" ref="Q84">IF(OR($E84="",$F84="")=TRUE(),NA(),IF(TODAY()&lt;$E84,0,IF(TODAY()&lt;=$F84,NOW()-$E84,$G84-1)))</f>
        <v>#N/A</v>
      </c>
      <c r="R84" s="59" t="e">
        <f t="array" ref="R84">IF(IFERROR($G84-$P84-1,0)&lt;=0,NA(),IFERROR($G84-$P84-1,0))</f>
        <v>#N/A</v>
      </c>
      <c r="S84" s="64" t="e">
        <f ca="1" t="array" ref="S84">IFERROR(IF($G84-$Q84-1&lt;=0,NA(),$G84-$Q84-1),NA())</f>
        <v>#N/A</v>
      </c>
      <c r="Y84" s="65" t="e">
        <f ca="1" t="array" ref="Y84">IFERROR(INDIRECT("$p$"&amp;SMALL(IF(TODAY()&gt;=$E$5:INDIRECT("$E$"&amp;COUNTIF($D$5:$D$201,"&lt;&gt;"&amp;"")+4),IF(TODAY()&lt;=$F$5:INDIRECT("$f$"&amp;COUNTIF($D$5:$D$201,"&lt;&gt;"&amp;"")+4),ROW($E$5:INDIRECT("$E$"&amp;COUNTIF($D$5:$D$201,"&lt;&gt;"&amp;"")+4)))),ROW($A80))),NA())</f>
        <v>#N/A</v>
      </c>
      <c r="Z84" s="59" t="e">
        <f ca="1" t="array" ref="Z84">IFERROR(INDIRECT("$q$"&amp;SMALL(IF(TODAY()&gt;=$E$5:INDIRECT("$E$"&amp;COUNTIF($D$5:$D$201,"&lt;&gt;"&amp;"")+4),IF(TODAY()&lt;=$F$5:INDIRECT("$f$"&amp;COUNTIF($D$5:$D$201,"&lt;&gt;"&amp;"")+4),ROW($E$5:INDIRECT("$e$"&amp;COUNTIF($D$5:$D$201,"&lt;&gt;"&amp;"")+4)))),ROW($A80))),NA())</f>
        <v>#N/A</v>
      </c>
      <c r="AA84" s="59" t="e">
        <f ca="1" t="array" ref="AA84">IFERROR(INDIRECT("$r$"&amp;SMALL(IF(TODAY()&gt;=$E$5:INDIRECT("$E$"&amp;COUNTIF($D$5:$D$201,"&lt;&gt;"&amp;"")+4),IF(TODAY()&lt;=$F$5:INDIRECT("$f$"&amp;COUNTIF($D$5:$D$201,"&lt;&gt;"&amp;"")+4),ROW($E$5:INDIRECT("$e$"&amp;COUNTIF($D$5:$D$201,"&lt;&gt;"&amp;"")+4)))),ROW($A80))),NA())</f>
        <v>#N/A</v>
      </c>
      <c r="AB84" s="59" t="e">
        <f ca="1" t="array" ref="AB84">IFERROR(INDIRECT("$s$"&amp;SMALL(IF(TODAY()&gt;=$E$5:INDIRECT("$E$"&amp;COUNTIF($D$5:$D$201,"&lt;&gt;"&amp;"")+4),IF(TODAY()&lt;=$F$5:INDIRECT("$f$"&amp;COUNTIF($D$5:$D$201,"&lt;&gt;"&amp;"")+4),ROW($E$5:INDIRECT("$e$"&amp;COUNTIF($D$5:$D$201,"&lt;&gt;"&amp;"")+4)))),ROW($A80))),NA())</f>
        <v>#N/A</v>
      </c>
      <c r="AH84" s="59" t="e">
        <f ca="1" t="array" ref="AH84">IFERROR(INDIRECT("$p$"&amp;SMALL(IF(TODAY()&lt;$E$5:INDIRECT("$E$"&amp;COUNTIF($D$5:$D$201,"&lt;&gt;"&amp;"")+4),ROW($E$5:INDIRECT("$E$"&amp;COUNTIF($D$5:$D$201,"&lt;&gt;"&amp;"")+4))),ROW($A80))),NA())</f>
        <v>#N/A</v>
      </c>
      <c r="AI84" s="59" t="e">
        <f ca="1" t="array" ref="AI84">IFERROR(INDIRECT("$Q$"&amp;SMALL(IF(TODAY()&lt;$E$5:INDIRECT("$E$"&amp;COUNTIF($D$5:$D$201,"&lt;&gt;"&amp;"")+4),ROW($E$5:INDIRECT("$E$"&amp;COUNTIF($D$5:$D$201,"&lt;&gt;"&amp;"")+4))),ROW($A80))),NA())</f>
        <v>#N/A</v>
      </c>
      <c r="AJ84" s="59" t="e">
        <f ca="1" t="array" ref="AJ84">IFERROR(INDIRECT("$R$"&amp;SMALL(IF(TODAY()&lt;$E$5:INDIRECT("$E$"&amp;COUNTIF($D$5:$D$201,"&lt;&gt;"&amp;"")+4),ROW($E$5:INDIRECT("$E$"&amp;COUNTIF($D$5:$D$201,"&lt;&gt;"&amp;"")+4))),ROW($A80))),NA())</f>
        <v>#N/A</v>
      </c>
      <c r="AK84" s="59" t="e">
        <f ca="1" t="array" ref="AK84">IFERROR(INDIRECT("$s$"&amp;SMALL(IF(TODAY()&lt;$E$5:INDIRECT("$E$"&amp;COUNTIF($D$5:$D$201,"&lt;&gt;"&amp;"")+4),ROW($E$5:INDIRECT("$E$"&amp;COUNTIF($D$5:$D$201,"&lt;&gt;"&amp;"")+4))),ROW($A80))),NA())</f>
        <v>#N/A</v>
      </c>
      <c r="AR84" s="59" t="b">
        <f ca="1" t="array" ref="AR84">IF(AND($D84&lt;&gt;"",$P$1=1),$D84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80))),NA()),IF($P$1=3,IFERROR(INDIRECT("$d$"&amp;SMALL(IF(TODAY()&lt;$E$5:INDIRECT("$E$"&amp;COUNTIF($D$5:$D$201,"&lt;&gt;"&amp;"")+4),ROW($E$5:INDIRECT("$E$"&amp;COUNTIF($D$5:$D$201,"&lt;&gt;"&amp;"")+4))),ROW($A80))),NA()))))</f>
        <v>0</v>
      </c>
    </row>
    <row r="85" spans="1:44">
      <c r="A85" s="14"/>
      <c r="G85" s="35" t="str">
        <f t="shared" si="18"/>
        <v/>
      </c>
      <c r="I85" s="57" t="str">
        <f ca="1" t="shared" si="19"/>
        <v/>
      </c>
      <c r="J85" s="35" t="str">
        <f ca="1" t="shared" si="20"/>
        <v/>
      </c>
      <c r="L85" s="16"/>
      <c r="M85" s="58" t="e">
        <f t="shared" si="16"/>
        <v>#N/A</v>
      </c>
      <c r="N85" s="58" t="e">
        <f ca="1" t="array" ref="N85">IFERROR(INDIRECT("$e$"&amp;SMALL(IF(TODAY()&gt;=$E$5:INDIRECT("$E$"&amp;COUNTIF($D$5:$D$201,"&lt;&gt;"&amp;"")+4),IF(TODAY()&lt;=$F$5:INDIRECT("$f$"&amp;COUNTIF($D$5:$D$201,"&lt;&gt;"&amp;"")+4),ROW($E$5:INDIRECT("$E$"&amp;COUNTIF($D$5:$D$201,"&lt;&gt;"&amp;"")+4)))),ROW($A81))),NA())</f>
        <v>#N/A</v>
      </c>
      <c r="O85" s="58" t="e">
        <f ca="1" t="array" ref="O85">IFERROR(INDIRECT("$e$"&amp;SMALL(IF(TODAY()&lt;$E$5:INDIRECT("$E$"&amp;COUNTIF($D$5:$D$201,"&lt;&gt;"&amp;"")+4),ROW($E$5:INDIRECT("$E$"&amp;COUNTIF($D$5:$D$201,"&lt;&gt;"&amp;"")+4))),ROW($A81))),NA())</f>
        <v>#N/A</v>
      </c>
      <c r="P85" s="59" t="e">
        <f t="shared" si="17"/>
        <v>#N/A</v>
      </c>
      <c r="Q85" s="59" t="e">
        <f ca="1" t="array" ref="Q85">IF(OR($E85="",$F85="")=TRUE(),NA(),IF(TODAY()&lt;$E85,0,IF(TODAY()&lt;=$F85,NOW()-$E85,$G85-1)))</f>
        <v>#N/A</v>
      </c>
      <c r="R85" s="59" t="e">
        <f t="array" ref="R85">IF(IFERROR($G85-$P85-1,0)&lt;=0,NA(),IFERROR($G85-$P85-1,0))</f>
        <v>#N/A</v>
      </c>
      <c r="S85" s="64" t="e">
        <f ca="1" t="array" ref="S85">IFERROR(IF($G85-$Q85-1&lt;=0,NA(),$G85-$Q85-1),NA())</f>
        <v>#N/A</v>
      </c>
      <c r="Y85" s="65" t="e">
        <f ca="1" t="array" ref="Y85">IFERROR(INDIRECT("$p$"&amp;SMALL(IF(TODAY()&gt;=$E$5:INDIRECT("$E$"&amp;COUNTIF($D$5:$D$201,"&lt;&gt;"&amp;"")+4),IF(TODAY()&lt;=$F$5:INDIRECT("$f$"&amp;COUNTIF($D$5:$D$201,"&lt;&gt;"&amp;"")+4),ROW($E$5:INDIRECT("$E$"&amp;COUNTIF($D$5:$D$201,"&lt;&gt;"&amp;"")+4)))),ROW($A81))),NA())</f>
        <v>#N/A</v>
      </c>
      <c r="Z85" s="59" t="e">
        <f ca="1" t="array" ref="Z85">IFERROR(INDIRECT("$q$"&amp;SMALL(IF(TODAY()&gt;=$E$5:INDIRECT("$E$"&amp;COUNTIF($D$5:$D$201,"&lt;&gt;"&amp;"")+4),IF(TODAY()&lt;=$F$5:INDIRECT("$f$"&amp;COUNTIF($D$5:$D$201,"&lt;&gt;"&amp;"")+4),ROW($E$5:INDIRECT("$e$"&amp;COUNTIF($D$5:$D$201,"&lt;&gt;"&amp;"")+4)))),ROW($A81))),NA())</f>
        <v>#N/A</v>
      </c>
      <c r="AA85" s="59" t="e">
        <f ca="1" t="array" ref="AA85">IFERROR(INDIRECT("$r$"&amp;SMALL(IF(TODAY()&gt;=$E$5:INDIRECT("$E$"&amp;COUNTIF($D$5:$D$201,"&lt;&gt;"&amp;"")+4),IF(TODAY()&lt;=$F$5:INDIRECT("$f$"&amp;COUNTIF($D$5:$D$201,"&lt;&gt;"&amp;"")+4),ROW($E$5:INDIRECT("$e$"&amp;COUNTIF($D$5:$D$201,"&lt;&gt;"&amp;"")+4)))),ROW($A81))),NA())</f>
        <v>#N/A</v>
      </c>
      <c r="AB85" s="59" t="e">
        <f ca="1" t="array" ref="AB85">IFERROR(INDIRECT("$s$"&amp;SMALL(IF(TODAY()&gt;=$E$5:INDIRECT("$E$"&amp;COUNTIF($D$5:$D$201,"&lt;&gt;"&amp;"")+4),IF(TODAY()&lt;=$F$5:INDIRECT("$f$"&amp;COUNTIF($D$5:$D$201,"&lt;&gt;"&amp;"")+4),ROW($E$5:INDIRECT("$e$"&amp;COUNTIF($D$5:$D$201,"&lt;&gt;"&amp;"")+4)))),ROW($A81))),NA())</f>
        <v>#N/A</v>
      </c>
      <c r="AH85" s="59" t="e">
        <f ca="1" t="array" ref="AH85">IFERROR(INDIRECT("$p$"&amp;SMALL(IF(TODAY()&lt;$E$5:INDIRECT("$E$"&amp;COUNTIF($D$5:$D$201,"&lt;&gt;"&amp;"")+4),ROW($E$5:INDIRECT("$E$"&amp;COUNTIF($D$5:$D$201,"&lt;&gt;"&amp;"")+4))),ROW($A81))),NA())</f>
        <v>#N/A</v>
      </c>
      <c r="AI85" s="59" t="e">
        <f ca="1" t="array" ref="AI85">IFERROR(INDIRECT("$Q$"&amp;SMALL(IF(TODAY()&lt;$E$5:INDIRECT("$E$"&amp;COUNTIF($D$5:$D$201,"&lt;&gt;"&amp;"")+4),ROW($E$5:INDIRECT("$E$"&amp;COUNTIF($D$5:$D$201,"&lt;&gt;"&amp;"")+4))),ROW($A81))),NA())</f>
        <v>#N/A</v>
      </c>
      <c r="AJ85" s="59" t="e">
        <f ca="1" t="array" ref="AJ85">IFERROR(INDIRECT("$R$"&amp;SMALL(IF(TODAY()&lt;$E$5:INDIRECT("$E$"&amp;COUNTIF($D$5:$D$201,"&lt;&gt;"&amp;"")+4),ROW($E$5:INDIRECT("$E$"&amp;COUNTIF($D$5:$D$201,"&lt;&gt;"&amp;"")+4))),ROW($A81))),NA())</f>
        <v>#N/A</v>
      </c>
      <c r="AK85" s="59" t="e">
        <f ca="1" t="array" ref="AK85">IFERROR(INDIRECT("$s$"&amp;SMALL(IF(TODAY()&lt;$E$5:INDIRECT("$E$"&amp;COUNTIF($D$5:$D$201,"&lt;&gt;"&amp;"")+4),ROW($E$5:INDIRECT("$E$"&amp;COUNTIF($D$5:$D$201,"&lt;&gt;"&amp;"")+4))),ROW($A81))),NA())</f>
        <v>#N/A</v>
      </c>
      <c r="AR85" s="59" t="b">
        <f ca="1" t="array" ref="AR85">IF(AND($D85&lt;&gt;"",$P$1=1),$D85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81))),NA()),IF($P$1=3,IFERROR(INDIRECT("$d$"&amp;SMALL(IF(TODAY()&lt;$E$5:INDIRECT("$E$"&amp;COUNTIF($D$5:$D$201,"&lt;&gt;"&amp;"")+4),ROW($E$5:INDIRECT("$E$"&amp;COUNTIF($D$5:$D$201,"&lt;&gt;"&amp;"")+4))),ROW($A81))),NA()))))</f>
        <v>0</v>
      </c>
    </row>
    <row r="86" spans="1:44">
      <c r="A86" s="14"/>
      <c r="G86" s="35" t="str">
        <f t="shared" si="18"/>
        <v/>
      </c>
      <c r="I86" s="57" t="str">
        <f ca="1" t="shared" si="19"/>
        <v/>
      </c>
      <c r="J86" s="35" t="str">
        <f ca="1" t="shared" si="20"/>
        <v/>
      </c>
      <c r="L86" s="16"/>
      <c r="M86" s="58" t="e">
        <f t="shared" si="16"/>
        <v>#N/A</v>
      </c>
      <c r="N86" s="58" t="e">
        <f ca="1" t="array" ref="N86">IFERROR(INDIRECT("$e$"&amp;SMALL(IF(TODAY()&gt;=$E$5:INDIRECT("$E$"&amp;COUNTIF($D$5:$D$201,"&lt;&gt;"&amp;"")+4),IF(TODAY()&lt;=$F$5:INDIRECT("$f$"&amp;COUNTIF($D$5:$D$201,"&lt;&gt;"&amp;"")+4),ROW($E$5:INDIRECT("$E$"&amp;COUNTIF($D$5:$D$201,"&lt;&gt;"&amp;"")+4)))),ROW($A82))),NA())</f>
        <v>#N/A</v>
      </c>
      <c r="O86" s="58" t="e">
        <f ca="1" t="array" ref="O86">IFERROR(INDIRECT("$e$"&amp;SMALL(IF(TODAY()&lt;$E$5:INDIRECT("$E$"&amp;COUNTIF($D$5:$D$201,"&lt;&gt;"&amp;"")+4),ROW($E$5:INDIRECT("$E$"&amp;COUNTIF($D$5:$D$201,"&lt;&gt;"&amp;"")+4))),ROW($A82))),NA())</f>
        <v>#N/A</v>
      </c>
      <c r="P86" s="59" t="e">
        <f t="shared" si="17"/>
        <v>#N/A</v>
      </c>
      <c r="Q86" s="59" t="e">
        <f ca="1" t="array" ref="Q86">IF(OR($E86="",$F86="")=TRUE(),NA(),IF(TODAY()&lt;$E86,0,IF(TODAY()&lt;=$F86,NOW()-$E86,$G86-1)))</f>
        <v>#N/A</v>
      </c>
      <c r="R86" s="59" t="e">
        <f t="array" ref="R86">IF(IFERROR($G86-$P86-1,0)&lt;=0,NA(),IFERROR($G86-$P86-1,0))</f>
        <v>#N/A</v>
      </c>
      <c r="S86" s="64" t="e">
        <f ca="1" t="array" ref="S86">IFERROR(IF($G86-$Q86-1&lt;=0,NA(),$G86-$Q86-1),NA())</f>
        <v>#N/A</v>
      </c>
      <c r="Y86" s="65" t="e">
        <f ca="1" t="array" ref="Y86">IFERROR(INDIRECT("$p$"&amp;SMALL(IF(TODAY()&gt;=$E$5:INDIRECT("$E$"&amp;COUNTIF($D$5:$D$201,"&lt;&gt;"&amp;"")+4),IF(TODAY()&lt;=$F$5:INDIRECT("$f$"&amp;COUNTIF($D$5:$D$201,"&lt;&gt;"&amp;"")+4),ROW($E$5:INDIRECT("$E$"&amp;COUNTIF($D$5:$D$201,"&lt;&gt;"&amp;"")+4)))),ROW($A82))),NA())</f>
        <v>#N/A</v>
      </c>
      <c r="Z86" s="59" t="e">
        <f ca="1" t="array" ref="Z86">IFERROR(INDIRECT("$q$"&amp;SMALL(IF(TODAY()&gt;=$E$5:INDIRECT("$E$"&amp;COUNTIF($D$5:$D$201,"&lt;&gt;"&amp;"")+4),IF(TODAY()&lt;=$F$5:INDIRECT("$f$"&amp;COUNTIF($D$5:$D$201,"&lt;&gt;"&amp;"")+4),ROW($E$5:INDIRECT("$e$"&amp;COUNTIF($D$5:$D$201,"&lt;&gt;"&amp;"")+4)))),ROW($A82))),NA())</f>
        <v>#N/A</v>
      </c>
      <c r="AA86" s="59" t="e">
        <f ca="1" t="array" ref="AA86">IFERROR(INDIRECT("$r$"&amp;SMALL(IF(TODAY()&gt;=$E$5:INDIRECT("$E$"&amp;COUNTIF($D$5:$D$201,"&lt;&gt;"&amp;"")+4),IF(TODAY()&lt;=$F$5:INDIRECT("$f$"&amp;COUNTIF($D$5:$D$201,"&lt;&gt;"&amp;"")+4),ROW($E$5:INDIRECT("$e$"&amp;COUNTIF($D$5:$D$201,"&lt;&gt;"&amp;"")+4)))),ROW($A82))),NA())</f>
        <v>#N/A</v>
      </c>
      <c r="AB86" s="59" t="e">
        <f ca="1" t="array" ref="AB86">IFERROR(INDIRECT("$s$"&amp;SMALL(IF(TODAY()&gt;=$E$5:INDIRECT("$E$"&amp;COUNTIF($D$5:$D$201,"&lt;&gt;"&amp;"")+4),IF(TODAY()&lt;=$F$5:INDIRECT("$f$"&amp;COUNTIF($D$5:$D$201,"&lt;&gt;"&amp;"")+4),ROW($E$5:INDIRECT("$e$"&amp;COUNTIF($D$5:$D$201,"&lt;&gt;"&amp;"")+4)))),ROW($A82))),NA())</f>
        <v>#N/A</v>
      </c>
      <c r="AH86" s="59" t="e">
        <f ca="1" t="array" ref="AH86">IFERROR(INDIRECT("$p$"&amp;SMALL(IF(TODAY()&lt;$E$5:INDIRECT("$E$"&amp;COUNTIF($D$5:$D$201,"&lt;&gt;"&amp;"")+4),ROW($E$5:INDIRECT("$E$"&amp;COUNTIF($D$5:$D$201,"&lt;&gt;"&amp;"")+4))),ROW($A82))),NA())</f>
        <v>#N/A</v>
      </c>
      <c r="AI86" s="59" t="e">
        <f ca="1" t="array" ref="AI86">IFERROR(INDIRECT("$Q$"&amp;SMALL(IF(TODAY()&lt;$E$5:INDIRECT("$E$"&amp;COUNTIF($D$5:$D$201,"&lt;&gt;"&amp;"")+4),ROW($E$5:INDIRECT("$E$"&amp;COUNTIF($D$5:$D$201,"&lt;&gt;"&amp;"")+4))),ROW($A82))),NA())</f>
        <v>#N/A</v>
      </c>
      <c r="AJ86" s="59" t="e">
        <f ca="1" t="array" ref="AJ86">IFERROR(INDIRECT("$R$"&amp;SMALL(IF(TODAY()&lt;$E$5:INDIRECT("$E$"&amp;COUNTIF($D$5:$D$201,"&lt;&gt;"&amp;"")+4),ROW($E$5:INDIRECT("$E$"&amp;COUNTIF($D$5:$D$201,"&lt;&gt;"&amp;"")+4))),ROW($A82))),NA())</f>
        <v>#N/A</v>
      </c>
      <c r="AK86" s="59" t="e">
        <f ca="1" t="array" ref="AK86">IFERROR(INDIRECT("$s$"&amp;SMALL(IF(TODAY()&lt;$E$5:INDIRECT("$E$"&amp;COUNTIF($D$5:$D$201,"&lt;&gt;"&amp;"")+4),ROW($E$5:INDIRECT("$E$"&amp;COUNTIF($D$5:$D$201,"&lt;&gt;"&amp;"")+4))),ROW($A82))),NA())</f>
        <v>#N/A</v>
      </c>
      <c r="AR86" s="59" t="b">
        <f ca="1" t="array" ref="AR86">IF(AND($D86&lt;&gt;"",$P$1=1),$D86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82))),NA()),IF($P$1=3,IFERROR(INDIRECT("$d$"&amp;SMALL(IF(TODAY()&lt;$E$5:INDIRECT("$E$"&amp;COUNTIF($D$5:$D$201,"&lt;&gt;"&amp;"")+4),ROW($E$5:INDIRECT("$E$"&amp;COUNTIF($D$5:$D$201,"&lt;&gt;"&amp;"")+4))),ROW($A82))),NA()))))</f>
        <v>0</v>
      </c>
    </row>
    <row r="87" spans="1:44">
      <c r="A87" s="14"/>
      <c r="G87" s="35" t="str">
        <f t="shared" si="18"/>
        <v/>
      </c>
      <c r="I87" s="57" t="str">
        <f ca="1" t="shared" si="19"/>
        <v/>
      </c>
      <c r="J87" s="35" t="str">
        <f ca="1" t="shared" si="20"/>
        <v/>
      </c>
      <c r="L87" s="16"/>
      <c r="M87" s="58" t="e">
        <f t="shared" si="16"/>
        <v>#N/A</v>
      </c>
      <c r="N87" s="58" t="e">
        <f ca="1" t="array" ref="N87">IFERROR(INDIRECT("$e$"&amp;SMALL(IF(TODAY()&gt;=$E$5:INDIRECT("$E$"&amp;COUNTIF($D$5:$D$201,"&lt;&gt;"&amp;"")+4),IF(TODAY()&lt;=$F$5:INDIRECT("$f$"&amp;COUNTIF($D$5:$D$201,"&lt;&gt;"&amp;"")+4),ROW($E$5:INDIRECT("$E$"&amp;COUNTIF($D$5:$D$201,"&lt;&gt;"&amp;"")+4)))),ROW($A83))),NA())</f>
        <v>#N/A</v>
      </c>
      <c r="O87" s="58" t="e">
        <f ca="1" t="array" ref="O87">IFERROR(INDIRECT("$e$"&amp;SMALL(IF(TODAY()&lt;$E$5:INDIRECT("$E$"&amp;COUNTIF($D$5:$D$201,"&lt;&gt;"&amp;"")+4),ROW($E$5:INDIRECT("$E$"&amp;COUNTIF($D$5:$D$201,"&lt;&gt;"&amp;"")+4))),ROW($A83))),NA())</f>
        <v>#N/A</v>
      </c>
      <c r="P87" s="59" t="e">
        <f t="shared" si="17"/>
        <v>#N/A</v>
      </c>
      <c r="Q87" s="59" t="e">
        <f ca="1" t="array" ref="Q87">IF(OR($E87="",$F87="")=TRUE(),NA(),IF(TODAY()&lt;$E87,0,IF(TODAY()&lt;=$F87,NOW()-$E87,$G87-1)))</f>
        <v>#N/A</v>
      </c>
      <c r="R87" s="59" t="e">
        <f t="array" ref="R87">IF(IFERROR($G87-$P87-1,0)&lt;=0,NA(),IFERROR($G87-$P87-1,0))</f>
        <v>#N/A</v>
      </c>
      <c r="S87" s="64" t="e">
        <f ca="1" t="array" ref="S87">IFERROR(IF($G87-$Q87-1&lt;=0,NA(),$G87-$Q87-1),NA())</f>
        <v>#N/A</v>
      </c>
      <c r="Y87" s="65" t="e">
        <f ca="1" t="array" ref="Y87">IFERROR(INDIRECT("$p$"&amp;SMALL(IF(TODAY()&gt;=$E$5:INDIRECT("$E$"&amp;COUNTIF($D$5:$D$201,"&lt;&gt;"&amp;"")+4),IF(TODAY()&lt;=$F$5:INDIRECT("$f$"&amp;COUNTIF($D$5:$D$201,"&lt;&gt;"&amp;"")+4),ROW($E$5:INDIRECT("$E$"&amp;COUNTIF($D$5:$D$201,"&lt;&gt;"&amp;"")+4)))),ROW($A83))),NA())</f>
        <v>#N/A</v>
      </c>
      <c r="Z87" s="59" t="e">
        <f ca="1" t="array" ref="Z87">IFERROR(INDIRECT("$q$"&amp;SMALL(IF(TODAY()&gt;=$E$5:INDIRECT("$E$"&amp;COUNTIF($D$5:$D$201,"&lt;&gt;"&amp;"")+4),IF(TODAY()&lt;=$F$5:INDIRECT("$f$"&amp;COUNTIF($D$5:$D$201,"&lt;&gt;"&amp;"")+4),ROW($E$5:INDIRECT("$e$"&amp;COUNTIF($D$5:$D$201,"&lt;&gt;"&amp;"")+4)))),ROW($A83))),NA())</f>
        <v>#N/A</v>
      </c>
      <c r="AA87" s="59" t="e">
        <f ca="1" t="array" ref="AA87">IFERROR(INDIRECT("$r$"&amp;SMALL(IF(TODAY()&gt;=$E$5:INDIRECT("$E$"&amp;COUNTIF($D$5:$D$201,"&lt;&gt;"&amp;"")+4),IF(TODAY()&lt;=$F$5:INDIRECT("$f$"&amp;COUNTIF($D$5:$D$201,"&lt;&gt;"&amp;"")+4),ROW($E$5:INDIRECT("$e$"&amp;COUNTIF($D$5:$D$201,"&lt;&gt;"&amp;"")+4)))),ROW($A83))),NA())</f>
        <v>#N/A</v>
      </c>
      <c r="AB87" s="59" t="e">
        <f ca="1" t="array" ref="AB87">IFERROR(INDIRECT("$s$"&amp;SMALL(IF(TODAY()&gt;=$E$5:INDIRECT("$E$"&amp;COUNTIF($D$5:$D$201,"&lt;&gt;"&amp;"")+4),IF(TODAY()&lt;=$F$5:INDIRECT("$f$"&amp;COUNTIF($D$5:$D$201,"&lt;&gt;"&amp;"")+4),ROW($E$5:INDIRECT("$e$"&amp;COUNTIF($D$5:$D$201,"&lt;&gt;"&amp;"")+4)))),ROW($A83))),NA())</f>
        <v>#N/A</v>
      </c>
      <c r="AH87" s="59" t="e">
        <f ca="1" t="array" ref="AH87">IFERROR(INDIRECT("$p$"&amp;SMALL(IF(TODAY()&lt;$E$5:INDIRECT("$E$"&amp;COUNTIF($D$5:$D$201,"&lt;&gt;"&amp;"")+4),ROW($E$5:INDIRECT("$E$"&amp;COUNTIF($D$5:$D$201,"&lt;&gt;"&amp;"")+4))),ROW($A83))),NA())</f>
        <v>#N/A</v>
      </c>
      <c r="AI87" s="59" t="e">
        <f ca="1" t="array" ref="AI87">IFERROR(INDIRECT("$Q$"&amp;SMALL(IF(TODAY()&lt;$E$5:INDIRECT("$E$"&amp;COUNTIF($D$5:$D$201,"&lt;&gt;"&amp;"")+4),ROW($E$5:INDIRECT("$E$"&amp;COUNTIF($D$5:$D$201,"&lt;&gt;"&amp;"")+4))),ROW($A83))),NA())</f>
        <v>#N/A</v>
      </c>
      <c r="AJ87" s="59" t="e">
        <f ca="1" t="array" ref="AJ87">IFERROR(INDIRECT("$R$"&amp;SMALL(IF(TODAY()&lt;$E$5:INDIRECT("$E$"&amp;COUNTIF($D$5:$D$201,"&lt;&gt;"&amp;"")+4),ROW($E$5:INDIRECT("$E$"&amp;COUNTIF($D$5:$D$201,"&lt;&gt;"&amp;"")+4))),ROW($A83))),NA())</f>
        <v>#N/A</v>
      </c>
      <c r="AK87" s="59" t="e">
        <f ca="1" t="array" ref="AK87">IFERROR(INDIRECT("$s$"&amp;SMALL(IF(TODAY()&lt;$E$5:INDIRECT("$E$"&amp;COUNTIF($D$5:$D$201,"&lt;&gt;"&amp;"")+4),ROW($E$5:INDIRECT("$E$"&amp;COUNTIF($D$5:$D$201,"&lt;&gt;"&amp;"")+4))),ROW($A83))),NA())</f>
        <v>#N/A</v>
      </c>
      <c r="AR87" s="59" t="b">
        <f ca="1" t="array" ref="AR87">IF(AND($D87&lt;&gt;"",$P$1=1),$D87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83))),NA()),IF($P$1=3,IFERROR(INDIRECT("$d$"&amp;SMALL(IF(TODAY()&lt;$E$5:INDIRECT("$E$"&amp;COUNTIF($D$5:$D$201,"&lt;&gt;"&amp;"")+4),ROW($E$5:INDIRECT("$E$"&amp;COUNTIF($D$5:$D$201,"&lt;&gt;"&amp;"")+4))),ROW($A83))),NA()))))</f>
        <v>0</v>
      </c>
    </row>
    <row r="88" spans="1:44">
      <c r="A88" s="14"/>
      <c r="G88" s="35" t="str">
        <f t="shared" si="18"/>
        <v/>
      </c>
      <c r="I88" s="57" t="str">
        <f ca="1" t="shared" si="19"/>
        <v/>
      </c>
      <c r="J88" s="35" t="str">
        <f ca="1" t="shared" si="20"/>
        <v/>
      </c>
      <c r="L88" s="16"/>
      <c r="M88" s="58" t="e">
        <f t="shared" si="16"/>
        <v>#N/A</v>
      </c>
      <c r="N88" s="58" t="e">
        <f ca="1" t="array" ref="N88">IFERROR(INDIRECT("$e$"&amp;SMALL(IF(TODAY()&gt;=$E$5:INDIRECT("$E$"&amp;COUNTIF($D$5:$D$201,"&lt;&gt;"&amp;"")+4),IF(TODAY()&lt;=$F$5:INDIRECT("$f$"&amp;COUNTIF($D$5:$D$201,"&lt;&gt;"&amp;"")+4),ROW($E$5:INDIRECT("$E$"&amp;COUNTIF($D$5:$D$201,"&lt;&gt;"&amp;"")+4)))),ROW($A84))),NA())</f>
        <v>#N/A</v>
      </c>
      <c r="O88" s="58" t="e">
        <f ca="1" t="array" ref="O88">IFERROR(INDIRECT("$e$"&amp;SMALL(IF(TODAY()&lt;$E$5:INDIRECT("$E$"&amp;COUNTIF($D$5:$D$201,"&lt;&gt;"&amp;"")+4),ROW($E$5:INDIRECT("$E$"&amp;COUNTIF($D$5:$D$201,"&lt;&gt;"&amp;"")+4))),ROW($A84))),NA())</f>
        <v>#N/A</v>
      </c>
      <c r="P88" s="59" t="e">
        <f t="shared" si="17"/>
        <v>#N/A</v>
      </c>
      <c r="Q88" s="59" t="e">
        <f ca="1" t="array" ref="Q88">IF(OR($E88="",$F88="")=TRUE(),NA(),IF(TODAY()&lt;$E88,0,IF(TODAY()&lt;=$F88,NOW()-$E88,$G88-1)))</f>
        <v>#N/A</v>
      </c>
      <c r="R88" s="59" t="e">
        <f t="array" ref="R88">IF(IFERROR($G88-$P88-1,0)&lt;=0,NA(),IFERROR($G88-$P88-1,0))</f>
        <v>#N/A</v>
      </c>
      <c r="S88" s="64" t="e">
        <f ca="1" t="array" ref="S88">IFERROR(IF($G88-$Q88-1&lt;=0,NA(),$G88-$Q88-1),NA())</f>
        <v>#N/A</v>
      </c>
      <c r="Y88" s="65" t="e">
        <f ca="1" t="array" ref="Y88">IFERROR(INDIRECT("$p$"&amp;SMALL(IF(TODAY()&gt;=$E$5:INDIRECT("$E$"&amp;COUNTIF($D$5:$D$201,"&lt;&gt;"&amp;"")+4),IF(TODAY()&lt;=$F$5:INDIRECT("$f$"&amp;COUNTIF($D$5:$D$201,"&lt;&gt;"&amp;"")+4),ROW($E$5:INDIRECT("$E$"&amp;COUNTIF($D$5:$D$201,"&lt;&gt;"&amp;"")+4)))),ROW($A84))),NA())</f>
        <v>#N/A</v>
      </c>
      <c r="Z88" s="59" t="e">
        <f ca="1" t="array" ref="Z88">IFERROR(INDIRECT("$q$"&amp;SMALL(IF(TODAY()&gt;=$E$5:INDIRECT("$E$"&amp;COUNTIF($D$5:$D$201,"&lt;&gt;"&amp;"")+4),IF(TODAY()&lt;=$F$5:INDIRECT("$f$"&amp;COUNTIF($D$5:$D$201,"&lt;&gt;"&amp;"")+4),ROW($E$5:INDIRECT("$e$"&amp;COUNTIF($D$5:$D$201,"&lt;&gt;"&amp;"")+4)))),ROW($A84))),NA())</f>
        <v>#N/A</v>
      </c>
      <c r="AA88" s="59" t="e">
        <f ca="1" t="array" ref="AA88">IFERROR(INDIRECT("$r$"&amp;SMALL(IF(TODAY()&gt;=$E$5:INDIRECT("$E$"&amp;COUNTIF($D$5:$D$201,"&lt;&gt;"&amp;"")+4),IF(TODAY()&lt;=$F$5:INDIRECT("$f$"&amp;COUNTIF($D$5:$D$201,"&lt;&gt;"&amp;"")+4),ROW($E$5:INDIRECT("$e$"&amp;COUNTIF($D$5:$D$201,"&lt;&gt;"&amp;"")+4)))),ROW($A84))),NA())</f>
        <v>#N/A</v>
      </c>
      <c r="AB88" s="59" t="e">
        <f ca="1" t="array" ref="AB88">IFERROR(INDIRECT("$s$"&amp;SMALL(IF(TODAY()&gt;=$E$5:INDIRECT("$E$"&amp;COUNTIF($D$5:$D$201,"&lt;&gt;"&amp;"")+4),IF(TODAY()&lt;=$F$5:INDIRECT("$f$"&amp;COUNTIF($D$5:$D$201,"&lt;&gt;"&amp;"")+4),ROW($E$5:INDIRECT("$e$"&amp;COUNTIF($D$5:$D$201,"&lt;&gt;"&amp;"")+4)))),ROW($A84))),NA())</f>
        <v>#N/A</v>
      </c>
      <c r="AH88" s="59" t="e">
        <f ca="1" t="array" ref="AH88">IFERROR(INDIRECT("$p$"&amp;SMALL(IF(TODAY()&lt;$E$5:INDIRECT("$E$"&amp;COUNTIF($D$5:$D$201,"&lt;&gt;"&amp;"")+4),ROW($E$5:INDIRECT("$E$"&amp;COUNTIF($D$5:$D$201,"&lt;&gt;"&amp;"")+4))),ROW($A84))),NA())</f>
        <v>#N/A</v>
      </c>
      <c r="AI88" s="59" t="e">
        <f ca="1" t="array" ref="AI88">IFERROR(INDIRECT("$Q$"&amp;SMALL(IF(TODAY()&lt;$E$5:INDIRECT("$E$"&amp;COUNTIF($D$5:$D$201,"&lt;&gt;"&amp;"")+4),ROW($E$5:INDIRECT("$E$"&amp;COUNTIF($D$5:$D$201,"&lt;&gt;"&amp;"")+4))),ROW($A84))),NA())</f>
        <v>#N/A</v>
      </c>
      <c r="AJ88" s="59" t="e">
        <f ca="1" t="array" ref="AJ88">IFERROR(INDIRECT("$R$"&amp;SMALL(IF(TODAY()&lt;$E$5:INDIRECT("$E$"&amp;COUNTIF($D$5:$D$201,"&lt;&gt;"&amp;"")+4),ROW($E$5:INDIRECT("$E$"&amp;COUNTIF($D$5:$D$201,"&lt;&gt;"&amp;"")+4))),ROW($A84))),NA())</f>
        <v>#N/A</v>
      </c>
      <c r="AK88" s="59" t="e">
        <f ca="1" t="array" ref="AK88">IFERROR(INDIRECT("$s$"&amp;SMALL(IF(TODAY()&lt;$E$5:INDIRECT("$E$"&amp;COUNTIF($D$5:$D$201,"&lt;&gt;"&amp;"")+4),ROW($E$5:INDIRECT("$E$"&amp;COUNTIF($D$5:$D$201,"&lt;&gt;"&amp;"")+4))),ROW($A84))),NA())</f>
        <v>#N/A</v>
      </c>
      <c r="AR88" s="59" t="b">
        <f ca="1" t="array" ref="AR88">IF(AND($D88&lt;&gt;"",$P$1=1),$D88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84))),NA()),IF($P$1=3,IFERROR(INDIRECT("$d$"&amp;SMALL(IF(TODAY()&lt;$E$5:INDIRECT("$E$"&amp;COUNTIF($D$5:$D$201,"&lt;&gt;"&amp;"")+4),ROW($E$5:INDIRECT("$E$"&amp;COUNTIF($D$5:$D$201,"&lt;&gt;"&amp;"")+4))),ROW($A84))),NA()))))</f>
        <v>0</v>
      </c>
    </row>
    <row r="89" spans="1:44">
      <c r="A89" s="14"/>
      <c r="G89" s="35" t="str">
        <f t="shared" si="18"/>
        <v/>
      </c>
      <c r="I89" s="57" t="str">
        <f ca="1" t="shared" si="19"/>
        <v/>
      </c>
      <c r="J89" s="35" t="str">
        <f ca="1" t="shared" si="20"/>
        <v/>
      </c>
      <c r="L89" s="16"/>
      <c r="M89" s="58" t="e">
        <f t="shared" si="16"/>
        <v>#N/A</v>
      </c>
      <c r="N89" s="58" t="e">
        <f ca="1" t="array" ref="N89">IFERROR(INDIRECT("$e$"&amp;SMALL(IF(TODAY()&gt;=$E$5:INDIRECT("$E$"&amp;COUNTIF($D$5:$D$201,"&lt;&gt;"&amp;"")+4),IF(TODAY()&lt;=$F$5:INDIRECT("$f$"&amp;COUNTIF($D$5:$D$201,"&lt;&gt;"&amp;"")+4),ROW($E$5:INDIRECT("$E$"&amp;COUNTIF($D$5:$D$201,"&lt;&gt;"&amp;"")+4)))),ROW($A85))),NA())</f>
        <v>#N/A</v>
      </c>
      <c r="O89" s="58" t="e">
        <f ca="1" t="array" ref="O89">IFERROR(INDIRECT("$e$"&amp;SMALL(IF(TODAY()&lt;$E$5:INDIRECT("$E$"&amp;COUNTIF($D$5:$D$201,"&lt;&gt;"&amp;"")+4),ROW($E$5:INDIRECT("$E$"&amp;COUNTIF($D$5:$D$201,"&lt;&gt;"&amp;"")+4))),ROW($A85))),NA())</f>
        <v>#N/A</v>
      </c>
      <c r="P89" s="59" t="e">
        <f t="shared" si="17"/>
        <v>#N/A</v>
      </c>
      <c r="Q89" s="59" t="e">
        <f ca="1" t="array" ref="Q89">IF(OR($E89="",$F89="")=TRUE(),NA(),IF(TODAY()&lt;$E89,0,IF(TODAY()&lt;=$F89,NOW()-$E89,$G89-1)))</f>
        <v>#N/A</v>
      </c>
      <c r="R89" s="59" t="e">
        <f t="array" ref="R89">IF(IFERROR($G89-$P89-1,0)&lt;=0,NA(),IFERROR($G89-$P89-1,0))</f>
        <v>#N/A</v>
      </c>
      <c r="S89" s="64" t="e">
        <f ca="1" t="array" ref="S89">IFERROR(IF($G89-$Q89-1&lt;=0,NA(),$G89-$Q89-1),NA())</f>
        <v>#N/A</v>
      </c>
      <c r="Y89" s="65" t="e">
        <f ca="1" t="array" ref="Y89">IFERROR(INDIRECT("$p$"&amp;SMALL(IF(TODAY()&gt;=$E$5:INDIRECT("$E$"&amp;COUNTIF($D$5:$D$201,"&lt;&gt;"&amp;"")+4),IF(TODAY()&lt;=$F$5:INDIRECT("$f$"&amp;COUNTIF($D$5:$D$201,"&lt;&gt;"&amp;"")+4),ROW($E$5:INDIRECT("$E$"&amp;COUNTIF($D$5:$D$201,"&lt;&gt;"&amp;"")+4)))),ROW($A85))),NA())</f>
        <v>#N/A</v>
      </c>
      <c r="Z89" s="59" t="e">
        <f ca="1" t="array" ref="Z89">IFERROR(INDIRECT("$q$"&amp;SMALL(IF(TODAY()&gt;=$E$5:INDIRECT("$E$"&amp;COUNTIF($D$5:$D$201,"&lt;&gt;"&amp;"")+4),IF(TODAY()&lt;=$F$5:INDIRECT("$f$"&amp;COUNTIF($D$5:$D$201,"&lt;&gt;"&amp;"")+4),ROW($E$5:INDIRECT("$e$"&amp;COUNTIF($D$5:$D$201,"&lt;&gt;"&amp;"")+4)))),ROW($A85))),NA())</f>
        <v>#N/A</v>
      </c>
      <c r="AA89" s="59" t="e">
        <f ca="1" t="array" ref="AA89">IFERROR(INDIRECT("$r$"&amp;SMALL(IF(TODAY()&gt;=$E$5:INDIRECT("$E$"&amp;COUNTIF($D$5:$D$201,"&lt;&gt;"&amp;"")+4),IF(TODAY()&lt;=$F$5:INDIRECT("$f$"&amp;COUNTIF($D$5:$D$201,"&lt;&gt;"&amp;"")+4),ROW($E$5:INDIRECT("$e$"&amp;COUNTIF($D$5:$D$201,"&lt;&gt;"&amp;"")+4)))),ROW($A85))),NA())</f>
        <v>#N/A</v>
      </c>
      <c r="AB89" s="59" t="e">
        <f ca="1" t="array" ref="AB89">IFERROR(INDIRECT("$s$"&amp;SMALL(IF(TODAY()&gt;=$E$5:INDIRECT("$E$"&amp;COUNTIF($D$5:$D$201,"&lt;&gt;"&amp;"")+4),IF(TODAY()&lt;=$F$5:INDIRECT("$f$"&amp;COUNTIF($D$5:$D$201,"&lt;&gt;"&amp;"")+4),ROW($E$5:INDIRECT("$e$"&amp;COUNTIF($D$5:$D$201,"&lt;&gt;"&amp;"")+4)))),ROW($A85))),NA())</f>
        <v>#N/A</v>
      </c>
      <c r="AH89" s="59" t="e">
        <f ca="1" t="array" ref="AH89">IFERROR(INDIRECT("$p$"&amp;SMALL(IF(TODAY()&lt;$E$5:INDIRECT("$E$"&amp;COUNTIF($D$5:$D$201,"&lt;&gt;"&amp;"")+4),ROW($E$5:INDIRECT("$E$"&amp;COUNTIF($D$5:$D$201,"&lt;&gt;"&amp;"")+4))),ROW($A85))),NA())</f>
        <v>#N/A</v>
      </c>
      <c r="AI89" s="59" t="e">
        <f ca="1" t="array" ref="AI89">IFERROR(INDIRECT("$Q$"&amp;SMALL(IF(TODAY()&lt;$E$5:INDIRECT("$E$"&amp;COUNTIF($D$5:$D$201,"&lt;&gt;"&amp;"")+4),ROW($E$5:INDIRECT("$E$"&amp;COUNTIF($D$5:$D$201,"&lt;&gt;"&amp;"")+4))),ROW($A85))),NA())</f>
        <v>#N/A</v>
      </c>
      <c r="AJ89" s="59" t="e">
        <f ca="1" t="array" ref="AJ89">IFERROR(INDIRECT("$R$"&amp;SMALL(IF(TODAY()&lt;$E$5:INDIRECT("$E$"&amp;COUNTIF($D$5:$D$201,"&lt;&gt;"&amp;"")+4),ROW($E$5:INDIRECT("$E$"&amp;COUNTIF($D$5:$D$201,"&lt;&gt;"&amp;"")+4))),ROW($A85))),NA())</f>
        <v>#N/A</v>
      </c>
      <c r="AK89" s="59" t="e">
        <f ca="1" t="array" ref="AK89">IFERROR(INDIRECT("$s$"&amp;SMALL(IF(TODAY()&lt;$E$5:INDIRECT("$E$"&amp;COUNTIF($D$5:$D$201,"&lt;&gt;"&amp;"")+4),ROW($E$5:INDIRECT("$E$"&amp;COUNTIF($D$5:$D$201,"&lt;&gt;"&amp;"")+4))),ROW($A85))),NA())</f>
        <v>#N/A</v>
      </c>
      <c r="AR89" s="59" t="b">
        <f ca="1" t="array" ref="AR89">IF(AND($D89&lt;&gt;"",$P$1=1),$D89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85))),NA()),IF($P$1=3,IFERROR(INDIRECT("$d$"&amp;SMALL(IF(TODAY()&lt;$E$5:INDIRECT("$E$"&amp;COUNTIF($D$5:$D$201,"&lt;&gt;"&amp;"")+4),ROW($E$5:INDIRECT("$E$"&amp;COUNTIF($D$5:$D$201,"&lt;&gt;"&amp;"")+4))),ROW($A85))),NA()))))</f>
        <v>0</v>
      </c>
    </row>
    <row r="90" spans="1:44">
      <c r="A90" s="14"/>
      <c r="G90" s="35" t="str">
        <f t="shared" si="18"/>
        <v/>
      </c>
      <c r="I90" s="57" t="str">
        <f ca="1" t="shared" si="19"/>
        <v/>
      </c>
      <c r="J90" s="35" t="str">
        <f ca="1" t="shared" si="20"/>
        <v/>
      </c>
      <c r="L90" s="16"/>
      <c r="M90" s="58" t="e">
        <f t="shared" si="16"/>
        <v>#N/A</v>
      </c>
      <c r="N90" s="58" t="e">
        <f ca="1" t="array" ref="N90">IFERROR(INDIRECT("$e$"&amp;SMALL(IF(TODAY()&gt;=$E$5:INDIRECT("$E$"&amp;COUNTIF($D$5:$D$201,"&lt;&gt;"&amp;"")+4),IF(TODAY()&lt;=$F$5:INDIRECT("$f$"&amp;COUNTIF($D$5:$D$201,"&lt;&gt;"&amp;"")+4),ROW($E$5:INDIRECT("$E$"&amp;COUNTIF($D$5:$D$201,"&lt;&gt;"&amp;"")+4)))),ROW($A86))),NA())</f>
        <v>#N/A</v>
      </c>
      <c r="O90" s="58" t="e">
        <f ca="1" t="array" ref="O90">IFERROR(INDIRECT("$e$"&amp;SMALL(IF(TODAY()&lt;$E$5:INDIRECT("$E$"&amp;COUNTIF($D$5:$D$201,"&lt;&gt;"&amp;"")+4),ROW($E$5:INDIRECT("$E$"&amp;COUNTIF($D$5:$D$201,"&lt;&gt;"&amp;"")+4))),ROW($A86))),NA())</f>
        <v>#N/A</v>
      </c>
      <c r="P90" s="59" t="e">
        <f t="shared" si="17"/>
        <v>#N/A</v>
      </c>
      <c r="Q90" s="59" t="e">
        <f ca="1" t="array" ref="Q90">IF(OR($E90="",$F90="")=TRUE(),NA(),IF(TODAY()&lt;$E90,0,IF(TODAY()&lt;=$F90,NOW()-$E90,$G90-1)))</f>
        <v>#N/A</v>
      </c>
      <c r="R90" s="59" t="e">
        <f t="array" ref="R90">IF(IFERROR($G90-$P90-1,0)&lt;=0,NA(),IFERROR($G90-$P90-1,0))</f>
        <v>#N/A</v>
      </c>
      <c r="S90" s="64" t="e">
        <f ca="1" t="array" ref="S90">IFERROR(IF($G90-$Q90-1&lt;=0,NA(),$G90-$Q90-1),NA())</f>
        <v>#N/A</v>
      </c>
      <c r="Y90" s="65" t="e">
        <f ca="1" t="array" ref="Y90">IFERROR(INDIRECT("$p$"&amp;SMALL(IF(TODAY()&gt;=$E$5:INDIRECT("$E$"&amp;COUNTIF($D$5:$D$201,"&lt;&gt;"&amp;"")+4),IF(TODAY()&lt;=$F$5:INDIRECT("$f$"&amp;COUNTIF($D$5:$D$201,"&lt;&gt;"&amp;"")+4),ROW($E$5:INDIRECT("$E$"&amp;COUNTIF($D$5:$D$201,"&lt;&gt;"&amp;"")+4)))),ROW($A86))),NA())</f>
        <v>#N/A</v>
      </c>
      <c r="Z90" s="59" t="e">
        <f ca="1" t="array" ref="Z90">IFERROR(INDIRECT("$q$"&amp;SMALL(IF(TODAY()&gt;=$E$5:INDIRECT("$E$"&amp;COUNTIF($D$5:$D$201,"&lt;&gt;"&amp;"")+4),IF(TODAY()&lt;=$F$5:INDIRECT("$f$"&amp;COUNTIF($D$5:$D$201,"&lt;&gt;"&amp;"")+4),ROW($E$5:INDIRECT("$e$"&amp;COUNTIF($D$5:$D$201,"&lt;&gt;"&amp;"")+4)))),ROW($A86))),NA())</f>
        <v>#N/A</v>
      </c>
      <c r="AA90" s="59" t="e">
        <f ca="1" t="array" ref="AA90">IFERROR(INDIRECT("$r$"&amp;SMALL(IF(TODAY()&gt;=$E$5:INDIRECT("$E$"&amp;COUNTIF($D$5:$D$201,"&lt;&gt;"&amp;"")+4),IF(TODAY()&lt;=$F$5:INDIRECT("$f$"&amp;COUNTIF($D$5:$D$201,"&lt;&gt;"&amp;"")+4),ROW($E$5:INDIRECT("$e$"&amp;COUNTIF($D$5:$D$201,"&lt;&gt;"&amp;"")+4)))),ROW($A86))),NA())</f>
        <v>#N/A</v>
      </c>
      <c r="AB90" s="59" t="e">
        <f ca="1" t="array" ref="AB90">IFERROR(INDIRECT("$s$"&amp;SMALL(IF(TODAY()&gt;=$E$5:INDIRECT("$E$"&amp;COUNTIF($D$5:$D$201,"&lt;&gt;"&amp;"")+4),IF(TODAY()&lt;=$F$5:INDIRECT("$f$"&amp;COUNTIF($D$5:$D$201,"&lt;&gt;"&amp;"")+4),ROW($E$5:INDIRECT("$e$"&amp;COUNTIF($D$5:$D$201,"&lt;&gt;"&amp;"")+4)))),ROW($A86))),NA())</f>
        <v>#N/A</v>
      </c>
      <c r="AH90" s="59" t="e">
        <f ca="1" t="array" ref="AH90">IFERROR(INDIRECT("$p$"&amp;SMALL(IF(TODAY()&lt;$E$5:INDIRECT("$E$"&amp;COUNTIF($D$5:$D$201,"&lt;&gt;"&amp;"")+4),ROW($E$5:INDIRECT("$E$"&amp;COUNTIF($D$5:$D$201,"&lt;&gt;"&amp;"")+4))),ROW($A86))),NA())</f>
        <v>#N/A</v>
      </c>
      <c r="AI90" s="59" t="e">
        <f ca="1" t="array" ref="AI90">IFERROR(INDIRECT("$Q$"&amp;SMALL(IF(TODAY()&lt;$E$5:INDIRECT("$E$"&amp;COUNTIF($D$5:$D$201,"&lt;&gt;"&amp;"")+4),ROW($E$5:INDIRECT("$E$"&amp;COUNTIF($D$5:$D$201,"&lt;&gt;"&amp;"")+4))),ROW($A86))),NA())</f>
        <v>#N/A</v>
      </c>
      <c r="AJ90" s="59" t="e">
        <f ca="1" t="array" ref="AJ90">IFERROR(INDIRECT("$R$"&amp;SMALL(IF(TODAY()&lt;$E$5:INDIRECT("$E$"&amp;COUNTIF($D$5:$D$201,"&lt;&gt;"&amp;"")+4),ROW($E$5:INDIRECT("$E$"&amp;COUNTIF($D$5:$D$201,"&lt;&gt;"&amp;"")+4))),ROW($A86))),NA())</f>
        <v>#N/A</v>
      </c>
      <c r="AK90" s="59" t="e">
        <f ca="1" t="array" ref="AK90">IFERROR(INDIRECT("$s$"&amp;SMALL(IF(TODAY()&lt;$E$5:INDIRECT("$E$"&amp;COUNTIF($D$5:$D$201,"&lt;&gt;"&amp;"")+4),ROW($E$5:INDIRECT("$E$"&amp;COUNTIF($D$5:$D$201,"&lt;&gt;"&amp;"")+4))),ROW($A86))),NA())</f>
        <v>#N/A</v>
      </c>
      <c r="AR90" s="59" t="b">
        <f ca="1" t="array" ref="AR90">IF(AND($D90&lt;&gt;"",$P$1=1),$D90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86))),NA()),IF($P$1=3,IFERROR(INDIRECT("$d$"&amp;SMALL(IF(TODAY()&lt;$E$5:INDIRECT("$E$"&amp;COUNTIF($D$5:$D$201,"&lt;&gt;"&amp;"")+4),ROW($E$5:INDIRECT("$E$"&amp;COUNTIF($D$5:$D$201,"&lt;&gt;"&amp;"")+4))),ROW($A86))),NA()))))</f>
        <v>0</v>
      </c>
    </row>
    <row r="91" spans="1:44">
      <c r="A91" s="14"/>
      <c r="G91" s="35" t="str">
        <f t="shared" si="18"/>
        <v/>
      </c>
      <c r="I91" s="57" t="str">
        <f ca="1" t="shared" si="19"/>
        <v/>
      </c>
      <c r="J91" s="35" t="str">
        <f ca="1" t="shared" si="20"/>
        <v/>
      </c>
      <c r="L91" s="16"/>
      <c r="M91" s="58" t="e">
        <f t="shared" si="16"/>
        <v>#N/A</v>
      </c>
      <c r="N91" s="58" t="e">
        <f ca="1" t="array" ref="N91">IFERROR(INDIRECT("$e$"&amp;SMALL(IF(TODAY()&gt;=$E$5:INDIRECT("$E$"&amp;COUNTIF($D$5:$D$201,"&lt;&gt;"&amp;"")+4),IF(TODAY()&lt;=$F$5:INDIRECT("$f$"&amp;COUNTIF($D$5:$D$201,"&lt;&gt;"&amp;"")+4),ROW($E$5:INDIRECT("$E$"&amp;COUNTIF($D$5:$D$201,"&lt;&gt;"&amp;"")+4)))),ROW($A87))),NA())</f>
        <v>#N/A</v>
      </c>
      <c r="O91" s="58" t="e">
        <f ca="1" t="array" ref="O91">IFERROR(INDIRECT("$e$"&amp;SMALL(IF(TODAY()&lt;$E$5:INDIRECT("$E$"&amp;COUNTIF($D$5:$D$201,"&lt;&gt;"&amp;"")+4),ROW($E$5:INDIRECT("$E$"&amp;COUNTIF($D$5:$D$201,"&lt;&gt;"&amp;"")+4))),ROW($A87))),NA())</f>
        <v>#N/A</v>
      </c>
      <c r="P91" s="59" t="e">
        <f t="shared" si="17"/>
        <v>#N/A</v>
      </c>
      <c r="Q91" s="59" t="e">
        <f ca="1" t="array" ref="Q91">IF(OR($E91="",$F91="")=TRUE(),NA(),IF(TODAY()&lt;$E91,0,IF(TODAY()&lt;=$F91,NOW()-$E91,$G91-1)))</f>
        <v>#N/A</v>
      </c>
      <c r="R91" s="59" t="e">
        <f t="array" ref="R91">IF(IFERROR($G91-$P91-1,0)&lt;=0,NA(),IFERROR($G91-$P91-1,0))</f>
        <v>#N/A</v>
      </c>
      <c r="S91" s="64" t="e">
        <f ca="1" t="array" ref="S91">IFERROR(IF($G91-$Q91-1&lt;=0,NA(),$G91-$Q91-1),NA())</f>
        <v>#N/A</v>
      </c>
      <c r="Y91" s="65" t="e">
        <f ca="1" t="array" ref="Y91">IFERROR(INDIRECT("$p$"&amp;SMALL(IF(TODAY()&gt;=$E$5:INDIRECT("$E$"&amp;COUNTIF($D$5:$D$201,"&lt;&gt;"&amp;"")+4),IF(TODAY()&lt;=$F$5:INDIRECT("$f$"&amp;COUNTIF($D$5:$D$201,"&lt;&gt;"&amp;"")+4),ROW($E$5:INDIRECT("$E$"&amp;COUNTIF($D$5:$D$201,"&lt;&gt;"&amp;"")+4)))),ROW($A87))),NA())</f>
        <v>#N/A</v>
      </c>
      <c r="Z91" s="59" t="e">
        <f ca="1" t="array" ref="Z91">IFERROR(INDIRECT("$q$"&amp;SMALL(IF(TODAY()&gt;=$E$5:INDIRECT("$E$"&amp;COUNTIF($D$5:$D$201,"&lt;&gt;"&amp;"")+4),IF(TODAY()&lt;=$F$5:INDIRECT("$f$"&amp;COUNTIF($D$5:$D$201,"&lt;&gt;"&amp;"")+4),ROW($E$5:INDIRECT("$e$"&amp;COUNTIF($D$5:$D$201,"&lt;&gt;"&amp;"")+4)))),ROW($A87))),NA())</f>
        <v>#N/A</v>
      </c>
      <c r="AA91" s="59" t="e">
        <f ca="1" t="array" ref="AA91">IFERROR(INDIRECT("$r$"&amp;SMALL(IF(TODAY()&gt;=$E$5:INDIRECT("$E$"&amp;COUNTIF($D$5:$D$201,"&lt;&gt;"&amp;"")+4),IF(TODAY()&lt;=$F$5:INDIRECT("$f$"&amp;COUNTIF($D$5:$D$201,"&lt;&gt;"&amp;"")+4),ROW($E$5:INDIRECT("$e$"&amp;COUNTIF($D$5:$D$201,"&lt;&gt;"&amp;"")+4)))),ROW($A87))),NA())</f>
        <v>#N/A</v>
      </c>
      <c r="AB91" s="59" t="e">
        <f ca="1" t="array" ref="AB91">IFERROR(INDIRECT("$s$"&amp;SMALL(IF(TODAY()&gt;=$E$5:INDIRECT("$E$"&amp;COUNTIF($D$5:$D$201,"&lt;&gt;"&amp;"")+4),IF(TODAY()&lt;=$F$5:INDIRECT("$f$"&amp;COUNTIF($D$5:$D$201,"&lt;&gt;"&amp;"")+4),ROW($E$5:INDIRECT("$e$"&amp;COUNTIF($D$5:$D$201,"&lt;&gt;"&amp;"")+4)))),ROW($A87))),NA())</f>
        <v>#N/A</v>
      </c>
      <c r="AH91" s="59" t="e">
        <f ca="1" t="array" ref="AH91">IFERROR(INDIRECT("$p$"&amp;SMALL(IF(TODAY()&lt;$E$5:INDIRECT("$E$"&amp;COUNTIF($D$5:$D$201,"&lt;&gt;"&amp;"")+4),ROW($E$5:INDIRECT("$E$"&amp;COUNTIF($D$5:$D$201,"&lt;&gt;"&amp;"")+4))),ROW($A87))),NA())</f>
        <v>#N/A</v>
      </c>
      <c r="AI91" s="59" t="e">
        <f ca="1" t="array" ref="AI91">IFERROR(INDIRECT("$Q$"&amp;SMALL(IF(TODAY()&lt;$E$5:INDIRECT("$E$"&amp;COUNTIF($D$5:$D$201,"&lt;&gt;"&amp;"")+4),ROW($E$5:INDIRECT("$E$"&amp;COUNTIF($D$5:$D$201,"&lt;&gt;"&amp;"")+4))),ROW($A87))),NA())</f>
        <v>#N/A</v>
      </c>
      <c r="AJ91" s="59" t="e">
        <f ca="1" t="array" ref="AJ91">IFERROR(INDIRECT("$R$"&amp;SMALL(IF(TODAY()&lt;$E$5:INDIRECT("$E$"&amp;COUNTIF($D$5:$D$201,"&lt;&gt;"&amp;"")+4),ROW($E$5:INDIRECT("$E$"&amp;COUNTIF($D$5:$D$201,"&lt;&gt;"&amp;"")+4))),ROW($A87))),NA())</f>
        <v>#N/A</v>
      </c>
      <c r="AK91" s="59" t="e">
        <f ca="1" t="array" ref="AK91">IFERROR(INDIRECT("$s$"&amp;SMALL(IF(TODAY()&lt;$E$5:INDIRECT("$E$"&amp;COUNTIF($D$5:$D$201,"&lt;&gt;"&amp;"")+4),ROW($E$5:INDIRECT("$E$"&amp;COUNTIF($D$5:$D$201,"&lt;&gt;"&amp;"")+4))),ROW($A87))),NA())</f>
        <v>#N/A</v>
      </c>
      <c r="AR91" s="59" t="b">
        <f ca="1" t="array" ref="AR91">IF(AND($D91&lt;&gt;"",$P$1=1),$D91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87))),NA()),IF($P$1=3,IFERROR(INDIRECT("$d$"&amp;SMALL(IF(TODAY()&lt;$E$5:INDIRECT("$E$"&amp;COUNTIF($D$5:$D$201,"&lt;&gt;"&amp;"")+4),ROW($E$5:INDIRECT("$E$"&amp;COUNTIF($D$5:$D$201,"&lt;&gt;"&amp;"")+4))),ROW($A87))),NA()))))</f>
        <v>0</v>
      </c>
    </row>
    <row r="92" spans="1:44">
      <c r="A92" s="14"/>
      <c r="G92" s="35" t="str">
        <f t="shared" si="18"/>
        <v/>
      </c>
      <c r="I92" s="57" t="str">
        <f ca="1" t="shared" si="19"/>
        <v/>
      </c>
      <c r="J92" s="35" t="str">
        <f ca="1" t="shared" si="20"/>
        <v/>
      </c>
      <c r="L92" s="16"/>
      <c r="M92" s="58" t="e">
        <f t="shared" si="16"/>
        <v>#N/A</v>
      </c>
      <c r="N92" s="58" t="e">
        <f ca="1" t="array" ref="N92">IFERROR(INDIRECT("$e$"&amp;SMALL(IF(TODAY()&gt;=$E$5:INDIRECT("$E$"&amp;COUNTIF($D$5:$D$201,"&lt;&gt;"&amp;"")+4),IF(TODAY()&lt;=$F$5:INDIRECT("$f$"&amp;COUNTIF($D$5:$D$201,"&lt;&gt;"&amp;"")+4),ROW($E$5:INDIRECT("$E$"&amp;COUNTIF($D$5:$D$201,"&lt;&gt;"&amp;"")+4)))),ROW($A88))),NA())</f>
        <v>#N/A</v>
      </c>
      <c r="O92" s="58" t="e">
        <f ca="1" t="array" ref="O92">IFERROR(INDIRECT("$e$"&amp;SMALL(IF(TODAY()&lt;$E$5:INDIRECT("$E$"&amp;COUNTIF($D$5:$D$201,"&lt;&gt;"&amp;"")+4),ROW($E$5:INDIRECT("$E$"&amp;COUNTIF($D$5:$D$201,"&lt;&gt;"&amp;"")+4))),ROW($A88))),NA())</f>
        <v>#N/A</v>
      </c>
      <c r="P92" s="59" t="e">
        <f t="shared" si="17"/>
        <v>#N/A</v>
      </c>
      <c r="Q92" s="59" t="e">
        <f ca="1" t="array" ref="Q92">IF(OR($E92="",$F92="")=TRUE(),NA(),IF(TODAY()&lt;$E92,0,IF(TODAY()&lt;=$F92,NOW()-$E92,$G92-1)))</f>
        <v>#N/A</v>
      </c>
      <c r="R92" s="59" t="e">
        <f t="array" ref="R92">IF(IFERROR($G92-$P92-1,0)&lt;=0,NA(),IFERROR($G92-$P92-1,0))</f>
        <v>#N/A</v>
      </c>
      <c r="S92" s="64" t="e">
        <f ca="1" t="array" ref="S92">IFERROR(IF($G92-$Q92-1&lt;=0,NA(),$G92-$Q92-1),NA())</f>
        <v>#N/A</v>
      </c>
      <c r="Y92" s="65" t="e">
        <f ca="1" t="array" ref="Y92">IFERROR(INDIRECT("$p$"&amp;SMALL(IF(TODAY()&gt;=$E$5:INDIRECT("$E$"&amp;COUNTIF($D$5:$D$201,"&lt;&gt;"&amp;"")+4),IF(TODAY()&lt;=$F$5:INDIRECT("$f$"&amp;COUNTIF($D$5:$D$201,"&lt;&gt;"&amp;"")+4),ROW($E$5:INDIRECT("$E$"&amp;COUNTIF($D$5:$D$201,"&lt;&gt;"&amp;"")+4)))),ROW($A88))),NA())</f>
        <v>#N/A</v>
      </c>
      <c r="Z92" s="59" t="e">
        <f ca="1" t="array" ref="Z92">IFERROR(INDIRECT("$q$"&amp;SMALL(IF(TODAY()&gt;=$E$5:INDIRECT("$E$"&amp;COUNTIF($D$5:$D$201,"&lt;&gt;"&amp;"")+4),IF(TODAY()&lt;=$F$5:INDIRECT("$f$"&amp;COUNTIF($D$5:$D$201,"&lt;&gt;"&amp;"")+4),ROW($E$5:INDIRECT("$e$"&amp;COUNTIF($D$5:$D$201,"&lt;&gt;"&amp;"")+4)))),ROW($A88))),NA())</f>
        <v>#N/A</v>
      </c>
      <c r="AA92" s="59" t="e">
        <f ca="1" t="array" ref="AA92">IFERROR(INDIRECT("$r$"&amp;SMALL(IF(TODAY()&gt;=$E$5:INDIRECT("$E$"&amp;COUNTIF($D$5:$D$201,"&lt;&gt;"&amp;"")+4),IF(TODAY()&lt;=$F$5:INDIRECT("$f$"&amp;COUNTIF($D$5:$D$201,"&lt;&gt;"&amp;"")+4),ROW($E$5:INDIRECT("$e$"&amp;COUNTIF($D$5:$D$201,"&lt;&gt;"&amp;"")+4)))),ROW($A88))),NA())</f>
        <v>#N/A</v>
      </c>
      <c r="AB92" s="59" t="e">
        <f ca="1" t="array" ref="AB92">IFERROR(INDIRECT("$s$"&amp;SMALL(IF(TODAY()&gt;=$E$5:INDIRECT("$E$"&amp;COUNTIF($D$5:$D$201,"&lt;&gt;"&amp;"")+4),IF(TODAY()&lt;=$F$5:INDIRECT("$f$"&amp;COUNTIF($D$5:$D$201,"&lt;&gt;"&amp;"")+4),ROW($E$5:INDIRECT("$e$"&amp;COUNTIF($D$5:$D$201,"&lt;&gt;"&amp;"")+4)))),ROW($A88))),NA())</f>
        <v>#N/A</v>
      </c>
      <c r="AH92" s="59" t="e">
        <f ca="1" t="array" ref="AH92">IFERROR(INDIRECT("$p$"&amp;SMALL(IF(TODAY()&lt;$E$5:INDIRECT("$E$"&amp;COUNTIF($D$5:$D$201,"&lt;&gt;"&amp;"")+4),ROW($E$5:INDIRECT("$E$"&amp;COUNTIF($D$5:$D$201,"&lt;&gt;"&amp;"")+4))),ROW($A88))),NA())</f>
        <v>#N/A</v>
      </c>
      <c r="AI92" s="59" t="e">
        <f ca="1" t="array" ref="AI92">IFERROR(INDIRECT("$Q$"&amp;SMALL(IF(TODAY()&lt;$E$5:INDIRECT("$E$"&amp;COUNTIF($D$5:$D$201,"&lt;&gt;"&amp;"")+4),ROW($E$5:INDIRECT("$E$"&amp;COUNTIF($D$5:$D$201,"&lt;&gt;"&amp;"")+4))),ROW($A88))),NA())</f>
        <v>#N/A</v>
      </c>
      <c r="AJ92" s="59" t="e">
        <f ca="1" t="array" ref="AJ92">IFERROR(INDIRECT("$R$"&amp;SMALL(IF(TODAY()&lt;$E$5:INDIRECT("$E$"&amp;COUNTIF($D$5:$D$201,"&lt;&gt;"&amp;"")+4),ROW($E$5:INDIRECT("$E$"&amp;COUNTIF($D$5:$D$201,"&lt;&gt;"&amp;"")+4))),ROW($A88))),NA())</f>
        <v>#N/A</v>
      </c>
      <c r="AK92" s="59" t="e">
        <f ca="1" t="array" ref="AK92">IFERROR(INDIRECT("$s$"&amp;SMALL(IF(TODAY()&lt;$E$5:INDIRECT("$E$"&amp;COUNTIF($D$5:$D$201,"&lt;&gt;"&amp;"")+4),ROW($E$5:INDIRECT("$E$"&amp;COUNTIF($D$5:$D$201,"&lt;&gt;"&amp;"")+4))),ROW($A88))),NA())</f>
        <v>#N/A</v>
      </c>
      <c r="AR92" s="59" t="b">
        <f ca="1" t="array" ref="AR92">IF(AND($D92&lt;&gt;"",$P$1=1),$D92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88))),NA()),IF($P$1=3,IFERROR(INDIRECT("$d$"&amp;SMALL(IF(TODAY()&lt;$E$5:INDIRECT("$E$"&amp;COUNTIF($D$5:$D$201,"&lt;&gt;"&amp;"")+4),ROW($E$5:INDIRECT("$E$"&amp;COUNTIF($D$5:$D$201,"&lt;&gt;"&amp;"")+4))),ROW($A88))),NA()))))</f>
        <v>0</v>
      </c>
    </row>
    <row r="93" spans="1:44">
      <c r="A93" s="14"/>
      <c r="G93" s="35" t="str">
        <f t="shared" si="18"/>
        <v/>
      </c>
      <c r="I93" s="57" t="str">
        <f ca="1" t="shared" si="19"/>
        <v/>
      </c>
      <c r="J93" s="35" t="str">
        <f ca="1" t="shared" si="20"/>
        <v/>
      </c>
      <c r="L93" s="16"/>
      <c r="M93" s="58" t="e">
        <f t="shared" si="16"/>
        <v>#N/A</v>
      </c>
      <c r="N93" s="58" t="e">
        <f ca="1" t="array" ref="N93">IFERROR(INDIRECT("$e$"&amp;SMALL(IF(TODAY()&gt;=$E$5:INDIRECT("$E$"&amp;COUNTIF($D$5:$D$201,"&lt;&gt;"&amp;"")+4),IF(TODAY()&lt;=$F$5:INDIRECT("$f$"&amp;COUNTIF($D$5:$D$201,"&lt;&gt;"&amp;"")+4),ROW($E$5:INDIRECT("$E$"&amp;COUNTIF($D$5:$D$201,"&lt;&gt;"&amp;"")+4)))),ROW($A89))),NA())</f>
        <v>#N/A</v>
      </c>
      <c r="O93" s="58" t="e">
        <f ca="1" t="array" ref="O93">IFERROR(INDIRECT("$e$"&amp;SMALL(IF(TODAY()&lt;$E$5:INDIRECT("$E$"&amp;COUNTIF($D$5:$D$201,"&lt;&gt;"&amp;"")+4),ROW($E$5:INDIRECT("$E$"&amp;COUNTIF($D$5:$D$201,"&lt;&gt;"&amp;"")+4))),ROW($A89))),NA())</f>
        <v>#N/A</v>
      </c>
      <c r="P93" s="59" t="e">
        <f t="shared" si="17"/>
        <v>#N/A</v>
      </c>
      <c r="Q93" s="59" t="e">
        <f ca="1" t="array" ref="Q93">IF(OR($E93="",$F93="")=TRUE(),NA(),IF(TODAY()&lt;$E93,0,IF(TODAY()&lt;=$F93,NOW()-$E93,$G93-1)))</f>
        <v>#N/A</v>
      </c>
      <c r="R93" s="59" t="e">
        <f t="array" ref="R93">IF(IFERROR($G93-$P93-1,0)&lt;=0,NA(),IFERROR($G93-$P93-1,0))</f>
        <v>#N/A</v>
      </c>
      <c r="S93" s="64" t="e">
        <f ca="1" t="array" ref="S93">IFERROR(IF($G93-$Q93-1&lt;=0,NA(),$G93-$Q93-1),NA())</f>
        <v>#N/A</v>
      </c>
      <c r="Y93" s="65" t="e">
        <f ca="1" t="array" ref="Y93">IFERROR(INDIRECT("$p$"&amp;SMALL(IF(TODAY()&gt;=$E$5:INDIRECT("$E$"&amp;COUNTIF($D$5:$D$201,"&lt;&gt;"&amp;"")+4),IF(TODAY()&lt;=$F$5:INDIRECT("$f$"&amp;COUNTIF($D$5:$D$201,"&lt;&gt;"&amp;"")+4),ROW($E$5:INDIRECT("$E$"&amp;COUNTIF($D$5:$D$201,"&lt;&gt;"&amp;"")+4)))),ROW($A89))),NA())</f>
        <v>#N/A</v>
      </c>
      <c r="Z93" s="59" t="e">
        <f ca="1" t="array" ref="Z93">IFERROR(INDIRECT("$q$"&amp;SMALL(IF(TODAY()&gt;=$E$5:INDIRECT("$E$"&amp;COUNTIF($D$5:$D$201,"&lt;&gt;"&amp;"")+4),IF(TODAY()&lt;=$F$5:INDIRECT("$f$"&amp;COUNTIF($D$5:$D$201,"&lt;&gt;"&amp;"")+4),ROW($E$5:INDIRECT("$e$"&amp;COUNTIF($D$5:$D$201,"&lt;&gt;"&amp;"")+4)))),ROW($A89))),NA())</f>
        <v>#N/A</v>
      </c>
      <c r="AA93" s="59" t="e">
        <f ca="1" t="array" ref="AA93">IFERROR(INDIRECT("$r$"&amp;SMALL(IF(TODAY()&gt;=$E$5:INDIRECT("$E$"&amp;COUNTIF($D$5:$D$201,"&lt;&gt;"&amp;"")+4),IF(TODAY()&lt;=$F$5:INDIRECT("$f$"&amp;COUNTIF($D$5:$D$201,"&lt;&gt;"&amp;"")+4),ROW($E$5:INDIRECT("$e$"&amp;COUNTIF($D$5:$D$201,"&lt;&gt;"&amp;"")+4)))),ROW($A89))),NA())</f>
        <v>#N/A</v>
      </c>
      <c r="AB93" s="59" t="e">
        <f ca="1" t="array" ref="AB93">IFERROR(INDIRECT("$s$"&amp;SMALL(IF(TODAY()&gt;=$E$5:INDIRECT("$E$"&amp;COUNTIF($D$5:$D$201,"&lt;&gt;"&amp;"")+4),IF(TODAY()&lt;=$F$5:INDIRECT("$f$"&amp;COUNTIF($D$5:$D$201,"&lt;&gt;"&amp;"")+4),ROW($E$5:INDIRECT("$e$"&amp;COUNTIF($D$5:$D$201,"&lt;&gt;"&amp;"")+4)))),ROW($A89))),NA())</f>
        <v>#N/A</v>
      </c>
      <c r="AH93" s="59" t="e">
        <f ca="1" t="array" ref="AH93">IFERROR(INDIRECT("$p$"&amp;SMALL(IF(TODAY()&lt;$E$5:INDIRECT("$E$"&amp;COUNTIF($D$5:$D$201,"&lt;&gt;"&amp;"")+4),ROW($E$5:INDIRECT("$E$"&amp;COUNTIF($D$5:$D$201,"&lt;&gt;"&amp;"")+4))),ROW($A89))),NA())</f>
        <v>#N/A</v>
      </c>
      <c r="AI93" s="59" t="e">
        <f ca="1" t="array" ref="AI93">IFERROR(INDIRECT("$Q$"&amp;SMALL(IF(TODAY()&lt;$E$5:INDIRECT("$E$"&amp;COUNTIF($D$5:$D$201,"&lt;&gt;"&amp;"")+4),ROW($E$5:INDIRECT("$E$"&amp;COUNTIF($D$5:$D$201,"&lt;&gt;"&amp;"")+4))),ROW($A89))),NA())</f>
        <v>#N/A</v>
      </c>
      <c r="AJ93" s="59" t="e">
        <f ca="1" t="array" ref="AJ93">IFERROR(INDIRECT("$R$"&amp;SMALL(IF(TODAY()&lt;$E$5:INDIRECT("$E$"&amp;COUNTIF($D$5:$D$201,"&lt;&gt;"&amp;"")+4),ROW($E$5:INDIRECT("$E$"&amp;COUNTIF($D$5:$D$201,"&lt;&gt;"&amp;"")+4))),ROW($A89))),NA())</f>
        <v>#N/A</v>
      </c>
      <c r="AK93" s="59" t="e">
        <f ca="1" t="array" ref="AK93">IFERROR(INDIRECT("$s$"&amp;SMALL(IF(TODAY()&lt;$E$5:INDIRECT("$E$"&amp;COUNTIF($D$5:$D$201,"&lt;&gt;"&amp;"")+4),ROW($E$5:INDIRECT("$E$"&amp;COUNTIF($D$5:$D$201,"&lt;&gt;"&amp;"")+4))),ROW($A89))),NA())</f>
        <v>#N/A</v>
      </c>
      <c r="AR93" s="59" t="b">
        <f ca="1" t="array" ref="AR93">IF(AND($D93&lt;&gt;"",$P$1=1),$D93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89))),NA()),IF($P$1=3,IFERROR(INDIRECT("$d$"&amp;SMALL(IF(TODAY()&lt;$E$5:INDIRECT("$E$"&amp;COUNTIF($D$5:$D$201,"&lt;&gt;"&amp;"")+4),ROW($E$5:INDIRECT("$E$"&amp;COUNTIF($D$5:$D$201,"&lt;&gt;"&amp;"")+4))),ROW($A89))),NA()))))</f>
        <v>0</v>
      </c>
    </row>
    <row r="94" spans="1:44">
      <c r="A94" s="14"/>
      <c r="G94" s="35" t="str">
        <f t="shared" si="18"/>
        <v/>
      </c>
      <c r="I94" s="57" t="str">
        <f ca="1" t="shared" si="19"/>
        <v/>
      </c>
      <c r="J94" s="35" t="str">
        <f ca="1" t="shared" si="20"/>
        <v/>
      </c>
      <c r="L94" s="16"/>
      <c r="M94" s="58" t="e">
        <f t="shared" si="16"/>
        <v>#N/A</v>
      </c>
      <c r="N94" s="58" t="e">
        <f ca="1" t="array" ref="N94">IFERROR(INDIRECT("$e$"&amp;SMALL(IF(TODAY()&gt;=$E$5:INDIRECT("$E$"&amp;COUNTIF($D$5:$D$201,"&lt;&gt;"&amp;"")+4),IF(TODAY()&lt;=$F$5:INDIRECT("$f$"&amp;COUNTIF($D$5:$D$201,"&lt;&gt;"&amp;"")+4),ROW($E$5:INDIRECT("$E$"&amp;COUNTIF($D$5:$D$201,"&lt;&gt;"&amp;"")+4)))),ROW($A90))),NA())</f>
        <v>#N/A</v>
      </c>
      <c r="O94" s="58" t="e">
        <f ca="1" t="array" ref="O94">IFERROR(INDIRECT("$e$"&amp;SMALL(IF(TODAY()&lt;$E$5:INDIRECT("$E$"&amp;COUNTIF($D$5:$D$201,"&lt;&gt;"&amp;"")+4),ROW($E$5:INDIRECT("$E$"&amp;COUNTIF($D$5:$D$201,"&lt;&gt;"&amp;"")+4))),ROW($A90))),NA())</f>
        <v>#N/A</v>
      </c>
      <c r="P94" s="59" t="e">
        <f t="shared" si="17"/>
        <v>#N/A</v>
      </c>
      <c r="Q94" s="59" t="e">
        <f ca="1" t="array" ref="Q94">IF(OR($E94="",$F94="")=TRUE(),NA(),IF(TODAY()&lt;$E94,0,IF(TODAY()&lt;=$F94,NOW()-$E94,$G94-1)))</f>
        <v>#N/A</v>
      </c>
      <c r="R94" s="59" t="e">
        <f t="array" ref="R94">IF(IFERROR($G94-$P94-1,0)&lt;=0,NA(),IFERROR($G94-$P94-1,0))</f>
        <v>#N/A</v>
      </c>
      <c r="S94" s="64" t="e">
        <f ca="1" t="array" ref="S94">IFERROR(IF($G94-$Q94-1&lt;=0,NA(),$G94-$Q94-1),NA())</f>
        <v>#N/A</v>
      </c>
      <c r="Y94" s="65" t="e">
        <f ca="1" t="array" ref="Y94">IFERROR(INDIRECT("$p$"&amp;SMALL(IF(TODAY()&gt;=$E$5:INDIRECT("$E$"&amp;COUNTIF($D$5:$D$201,"&lt;&gt;"&amp;"")+4),IF(TODAY()&lt;=$F$5:INDIRECT("$f$"&amp;COUNTIF($D$5:$D$201,"&lt;&gt;"&amp;"")+4),ROW($E$5:INDIRECT("$E$"&amp;COUNTIF($D$5:$D$201,"&lt;&gt;"&amp;"")+4)))),ROW($A90))),NA())</f>
        <v>#N/A</v>
      </c>
      <c r="Z94" s="59" t="e">
        <f ca="1" t="array" ref="Z94">IFERROR(INDIRECT("$q$"&amp;SMALL(IF(TODAY()&gt;=$E$5:INDIRECT("$E$"&amp;COUNTIF($D$5:$D$201,"&lt;&gt;"&amp;"")+4),IF(TODAY()&lt;=$F$5:INDIRECT("$f$"&amp;COUNTIF($D$5:$D$201,"&lt;&gt;"&amp;"")+4),ROW($E$5:INDIRECT("$e$"&amp;COUNTIF($D$5:$D$201,"&lt;&gt;"&amp;"")+4)))),ROW($A90))),NA())</f>
        <v>#N/A</v>
      </c>
      <c r="AA94" s="59" t="e">
        <f ca="1" t="array" ref="AA94">IFERROR(INDIRECT("$r$"&amp;SMALL(IF(TODAY()&gt;=$E$5:INDIRECT("$E$"&amp;COUNTIF($D$5:$D$201,"&lt;&gt;"&amp;"")+4),IF(TODAY()&lt;=$F$5:INDIRECT("$f$"&amp;COUNTIF($D$5:$D$201,"&lt;&gt;"&amp;"")+4),ROW($E$5:INDIRECT("$e$"&amp;COUNTIF($D$5:$D$201,"&lt;&gt;"&amp;"")+4)))),ROW($A90))),NA())</f>
        <v>#N/A</v>
      </c>
      <c r="AB94" s="59" t="e">
        <f ca="1" t="array" ref="AB94">IFERROR(INDIRECT("$s$"&amp;SMALL(IF(TODAY()&gt;=$E$5:INDIRECT("$E$"&amp;COUNTIF($D$5:$D$201,"&lt;&gt;"&amp;"")+4),IF(TODAY()&lt;=$F$5:INDIRECT("$f$"&amp;COUNTIF($D$5:$D$201,"&lt;&gt;"&amp;"")+4),ROW($E$5:INDIRECT("$e$"&amp;COUNTIF($D$5:$D$201,"&lt;&gt;"&amp;"")+4)))),ROW($A90))),NA())</f>
        <v>#N/A</v>
      </c>
      <c r="AH94" s="59" t="e">
        <f ca="1" t="array" ref="AH94">IFERROR(INDIRECT("$p$"&amp;SMALL(IF(TODAY()&lt;$E$5:INDIRECT("$E$"&amp;COUNTIF($D$5:$D$201,"&lt;&gt;"&amp;"")+4),ROW($E$5:INDIRECT("$E$"&amp;COUNTIF($D$5:$D$201,"&lt;&gt;"&amp;"")+4))),ROW($A90))),NA())</f>
        <v>#N/A</v>
      </c>
      <c r="AI94" s="59" t="e">
        <f ca="1" t="array" ref="AI94">IFERROR(INDIRECT("$Q$"&amp;SMALL(IF(TODAY()&lt;$E$5:INDIRECT("$E$"&amp;COUNTIF($D$5:$D$201,"&lt;&gt;"&amp;"")+4),ROW($E$5:INDIRECT("$E$"&amp;COUNTIF($D$5:$D$201,"&lt;&gt;"&amp;"")+4))),ROW($A90))),NA())</f>
        <v>#N/A</v>
      </c>
      <c r="AJ94" s="59" t="e">
        <f ca="1" t="array" ref="AJ94">IFERROR(INDIRECT("$R$"&amp;SMALL(IF(TODAY()&lt;$E$5:INDIRECT("$E$"&amp;COUNTIF($D$5:$D$201,"&lt;&gt;"&amp;"")+4),ROW($E$5:INDIRECT("$E$"&amp;COUNTIF($D$5:$D$201,"&lt;&gt;"&amp;"")+4))),ROW($A90))),NA())</f>
        <v>#N/A</v>
      </c>
      <c r="AK94" s="59" t="e">
        <f ca="1" t="array" ref="AK94">IFERROR(INDIRECT("$s$"&amp;SMALL(IF(TODAY()&lt;$E$5:INDIRECT("$E$"&amp;COUNTIF($D$5:$D$201,"&lt;&gt;"&amp;"")+4),ROW($E$5:INDIRECT("$E$"&amp;COUNTIF($D$5:$D$201,"&lt;&gt;"&amp;"")+4))),ROW($A90))),NA())</f>
        <v>#N/A</v>
      </c>
      <c r="AR94" s="59" t="b">
        <f ca="1" t="array" ref="AR94">IF(AND($D94&lt;&gt;"",$P$1=1),$D94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90))),NA()),IF($P$1=3,IFERROR(INDIRECT("$d$"&amp;SMALL(IF(TODAY()&lt;$E$5:INDIRECT("$E$"&amp;COUNTIF($D$5:$D$201,"&lt;&gt;"&amp;"")+4),ROW($E$5:INDIRECT("$E$"&amp;COUNTIF($D$5:$D$201,"&lt;&gt;"&amp;"")+4))),ROW($A90))),NA()))))</f>
        <v>0</v>
      </c>
    </row>
    <row r="95" spans="1:44">
      <c r="A95" s="14"/>
      <c r="G95" s="35" t="str">
        <f t="shared" si="18"/>
        <v/>
      </c>
      <c r="I95" s="57" t="str">
        <f ca="1" t="shared" si="19"/>
        <v/>
      </c>
      <c r="J95" s="35" t="str">
        <f ca="1" t="shared" si="20"/>
        <v/>
      </c>
      <c r="L95" s="16"/>
      <c r="M95" s="58" t="e">
        <f t="shared" si="16"/>
        <v>#N/A</v>
      </c>
      <c r="N95" s="58" t="e">
        <f ca="1" t="array" ref="N95">IFERROR(INDIRECT("$e$"&amp;SMALL(IF(TODAY()&gt;=$E$5:INDIRECT("$E$"&amp;COUNTIF($D$5:$D$201,"&lt;&gt;"&amp;"")+4),IF(TODAY()&lt;=$F$5:INDIRECT("$f$"&amp;COUNTIF($D$5:$D$201,"&lt;&gt;"&amp;"")+4),ROW($E$5:INDIRECT("$E$"&amp;COUNTIF($D$5:$D$201,"&lt;&gt;"&amp;"")+4)))),ROW($A91))),NA())</f>
        <v>#N/A</v>
      </c>
      <c r="O95" s="58" t="e">
        <f ca="1" t="array" ref="O95">IFERROR(INDIRECT("$e$"&amp;SMALL(IF(TODAY()&lt;$E$5:INDIRECT("$E$"&amp;COUNTIF($D$5:$D$201,"&lt;&gt;"&amp;"")+4),ROW($E$5:INDIRECT("$E$"&amp;COUNTIF($D$5:$D$201,"&lt;&gt;"&amp;"")+4))),ROW($A91))),NA())</f>
        <v>#N/A</v>
      </c>
      <c r="P95" s="59" t="e">
        <f t="shared" si="17"/>
        <v>#N/A</v>
      </c>
      <c r="Q95" s="59" t="e">
        <f ca="1" t="array" ref="Q95">IF(OR($E95="",$F95="")=TRUE(),NA(),IF(TODAY()&lt;$E95,0,IF(TODAY()&lt;=$F95,NOW()-$E95,$G95-1)))</f>
        <v>#N/A</v>
      </c>
      <c r="R95" s="59" t="e">
        <f t="array" ref="R95">IF(IFERROR($G95-$P95-1,0)&lt;=0,NA(),IFERROR($G95-$P95-1,0))</f>
        <v>#N/A</v>
      </c>
      <c r="S95" s="64" t="e">
        <f ca="1" t="array" ref="S95">IFERROR(IF($G95-$Q95-1&lt;=0,NA(),$G95-$Q95-1),NA())</f>
        <v>#N/A</v>
      </c>
      <c r="Y95" s="65" t="e">
        <f ca="1" t="array" ref="Y95">IFERROR(INDIRECT("$p$"&amp;SMALL(IF(TODAY()&gt;=$E$5:INDIRECT("$E$"&amp;COUNTIF($D$5:$D$201,"&lt;&gt;"&amp;"")+4),IF(TODAY()&lt;=$F$5:INDIRECT("$f$"&amp;COUNTIF($D$5:$D$201,"&lt;&gt;"&amp;"")+4),ROW($E$5:INDIRECT("$E$"&amp;COUNTIF($D$5:$D$201,"&lt;&gt;"&amp;"")+4)))),ROW($A91))),NA())</f>
        <v>#N/A</v>
      </c>
      <c r="Z95" s="59" t="e">
        <f ca="1" t="array" ref="Z95">IFERROR(INDIRECT("$q$"&amp;SMALL(IF(TODAY()&gt;=$E$5:INDIRECT("$E$"&amp;COUNTIF($D$5:$D$201,"&lt;&gt;"&amp;"")+4),IF(TODAY()&lt;=$F$5:INDIRECT("$f$"&amp;COUNTIF($D$5:$D$201,"&lt;&gt;"&amp;"")+4),ROW($E$5:INDIRECT("$e$"&amp;COUNTIF($D$5:$D$201,"&lt;&gt;"&amp;"")+4)))),ROW($A91))),NA())</f>
        <v>#N/A</v>
      </c>
      <c r="AA95" s="59" t="e">
        <f ca="1" t="array" ref="AA95">IFERROR(INDIRECT("$r$"&amp;SMALL(IF(TODAY()&gt;=$E$5:INDIRECT("$E$"&amp;COUNTIF($D$5:$D$201,"&lt;&gt;"&amp;"")+4),IF(TODAY()&lt;=$F$5:INDIRECT("$f$"&amp;COUNTIF($D$5:$D$201,"&lt;&gt;"&amp;"")+4),ROW($E$5:INDIRECT("$e$"&amp;COUNTIF($D$5:$D$201,"&lt;&gt;"&amp;"")+4)))),ROW($A91))),NA())</f>
        <v>#N/A</v>
      </c>
      <c r="AB95" s="59" t="e">
        <f ca="1" t="array" ref="AB95">IFERROR(INDIRECT("$s$"&amp;SMALL(IF(TODAY()&gt;=$E$5:INDIRECT("$E$"&amp;COUNTIF($D$5:$D$201,"&lt;&gt;"&amp;"")+4),IF(TODAY()&lt;=$F$5:INDIRECT("$f$"&amp;COUNTIF($D$5:$D$201,"&lt;&gt;"&amp;"")+4),ROW($E$5:INDIRECT("$e$"&amp;COUNTIF($D$5:$D$201,"&lt;&gt;"&amp;"")+4)))),ROW($A91))),NA())</f>
        <v>#N/A</v>
      </c>
      <c r="AH95" s="59" t="e">
        <f ca="1" t="array" ref="AH95">IFERROR(INDIRECT("$p$"&amp;SMALL(IF(TODAY()&lt;$E$5:INDIRECT("$E$"&amp;COUNTIF($D$5:$D$201,"&lt;&gt;"&amp;"")+4),ROW($E$5:INDIRECT("$E$"&amp;COUNTIF($D$5:$D$201,"&lt;&gt;"&amp;"")+4))),ROW($A91))),NA())</f>
        <v>#N/A</v>
      </c>
      <c r="AI95" s="59" t="e">
        <f ca="1" t="array" ref="AI95">IFERROR(INDIRECT("$Q$"&amp;SMALL(IF(TODAY()&lt;$E$5:INDIRECT("$E$"&amp;COUNTIF($D$5:$D$201,"&lt;&gt;"&amp;"")+4),ROW($E$5:INDIRECT("$E$"&amp;COUNTIF($D$5:$D$201,"&lt;&gt;"&amp;"")+4))),ROW($A91))),NA())</f>
        <v>#N/A</v>
      </c>
      <c r="AJ95" s="59" t="e">
        <f ca="1" t="array" ref="AJ95">IFERROR(INDIRECT("$R$"&amp;SMALL(IF(TODAY()&lt;$E$5:INDIRECT("$E$"&amp;COUNTIF($D$5:$D$201,"&lt;&gt;"&amp;"")+4),ROW($E$5:INDIRECT("$E$"&amp;COUNTIF($D$5:$D$201,"&lt;&gt;"&amp;"")+4))),ROW($A91))),NA())</f>
        <v>#N/A</v>
      </c>
      <c r="AK95" s="59" t="e">
        <f ca="1" t="array" ref="AK95">IFERROR(INDIRECT("$s$"&amp;SMALL(IF(TODAY()&lt;$E$5:INDIRECT("$E$"&amp;COUNTIF($D$5:$D$201,"&lt;&gt;"&amp;"")+4),ROW($E$5:INDIRECT("$E$"&amp;COUNTIF($D$5:$D$201,"&lt;&gt;"&amp;"")+4))),ROW($A91))),NA())</f>
        <v>#N/A</v>
      </c>
      <c r="AR95" s="59" t="b">
        <f ca="1" t="array" ref="AR95">IF(AND($D95&lt;&gt;"",$P$1=1),$D95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91))),NA()),IF($P$1=3,IFERROR(INDIRECT("$d$"&amp;SMALL(IF(TODAY()&lt;$E$5:INDIRECT("$E$"&amp;COUNTIF($D$5:$D$201,"&lt;&gt;"&amp;"")+4),ROW($E$5:INDIRECT("$E$"&amp;COUNTIF($D$5:$D$201,"&lt;&gt;"&amp;"")+4))),ROW($A91))),NA()))))</f>
        <v>0</v>
      </c>
    </row>
    <row r="96" spans="1:44">
      <c r="A96" s="14"/>
      <c r="G96" s="35" t="str">
        <f t="shared" si="18"/>
        <v/>
      </c>
      <c r="I96" s="57" t="str">
        <f ca="1" t="shared" si="19"/>
        <v/>
      </c>
      <c r="J96" s="35" t="str">
        <f ca="1" t="shared" si="20"/>
        <v/>
      </c>
      <c r="L96" s="16"/>
      <c r="M96" s="58" t="e">
        <f t="shared" si="16"/>
        <v>#N/A</v>
      </c>
      <c r="N96" s="58" t="e">
        <f ca="1" t="array" ref="N96">IFERROR(INDIRECT("$e$"&amp;SMALL(IF(TODAY()&gt;=$E$5:INDIRECT("$E$"&amp;COUNTIF($D$5:$D$201,"&lt;&gt;"&amp;"")+4),IF(TODAY()&lt;=$F$5:INDIRECT("$f$"&amp;COUNTIF($D$5:$D$201,"&lt;&gt;"&amp;"")+4),ROW($E$5:INDIRECT("$E$"&amp;COUNTIF($D$5:$D$201,"&lt;&gt;"&amp;"")+4)))),ROW($A92))),NA())</f>
        <v>#N/A</v>
      </c>
      <c r="O96" s="58" t="e">
        <f ca="1" t="array" ref="O96">IFERROR(INDIRECT("$e$"&amp;SMALL(IF(TODAY()&lt;$E$5:INDIRECT("$E$"&amp;COUNTIF($D$5:$D$201,"&lt;&gt;"&amp;"")+4),ROW($E$5:INDIRECT("$E$"&amp;COUNTIF($D$5:$D$201,"&lt;&gt;"&amp;"")+4))),ROW($A92))),NA())</f>
        <v>#N/A</v>
      </c>
      <c r="P96" s="59" t="e">
        <f t="shared" si="17"/>
        <v>#N/A</v>
      </c>
      <c r="Q96" s="59" t="e">
        <f ca="1" t="array" ref="Q96">IF(OR($E96="",$F96="")=TRUE(),NA(),IF(TODAY()&lt;$E96,0,IF(TODAY()&lt;=$F96,NOW()-$E96,$G96-1)))</f>
        <v>#N/A</v>
      </c>
      <c r="R96" s="59" t="e">
        <f t="array" ref="R96">IF(IFERROR($G96-$P96-1,0)&lt;=0,NA(),IFERROR($G96-$P96-1,0))</f>
        <v>#N/A</v>
      </c>
      <c r="S96" s="64" t="e">
        <f ca="1" t="array" ref="S96">IFERROR(IF($G96-$Q96-1&lt;=0,NA(),$G96-$Q96-1),NA())</f>
        <v>#N/A</v>
      </c>
      <c r="Y96" s="65" t="e">
        <f ca="1" t="array" ref="Y96">IFERROR(INDIRECT("$p$"&amp;SMALL(IF(TODAY()&gt;=$E$5:INDIRECT("$E$"&amp;COUNTIF($D$5:$D$201,"&lt;&gt;"&amp;"")+4),IF(TODAY()&lt;=$F$5:INDIRECT("$f$"&amp;COUNTIF($D$5:$D$201,"&lt;&gt;"&amp;"")+4),ROW($E$5:INDIRECT("$E$"&amp;COUNTIF($D$5:$D$201,"&lt;&gt;"&amp;"")+4)))),ROW($A92))),NA())</f>
        <v>#N/A</v>
      </c>
      <c r="Z96" s="59" t="e">
        <f ca="1" t="array" ref="Z96">IFERROR(INDIRECT("$q$"&amp;SMALL(IF(TODAY()&gt;=$E$5:INDIRECT("$E$"&amp;COUNTIF($D$5:$D$201,"&lt;&gt;"&amp;"")+4),IF(TODAY()&lt;=$F$5:INDIRECT("$f$"&amp;COUNTIF($D$5:$D$201,"&lt;&gt;"&amp;"")+4),ROW($E$5:INDIRECT("$e$"&amp;COUNTIF($D$5:$D$201,"&lt;&gt;"&amp;"")+4)))),ROW($A92))),NA())</f>
        <v>#N/A</v>
      </c>
      <c r="AA96" s="59" t="e">
        <f ca="1" t="array" ref="AA96">IFERROR(INDIRECT("$r$"&amp;SMALL(IF(TODAY()&gt;=$E$5:INDIRECT("$E$"&amp;COUNTIF($D$5:$D$201,"&lt;&gt;"&amp;"")+4),IF(TODAY()&lt;=$F$5:INDIRECT("$f$"&amp;COUNTIF($D$5:$D$201,"&lt;&gt;"&amp;"")+4),ROW($E$5:INDIRECT("$e$"&amp;COUNTIF($D$5:$D$201,"&lt;&gt;"&amp;"")+4)))),ROW($A92))),NA())</f>
        <v>#N/A</v>
      </c>
      <c r="AB96" s="59" t="e">
        <f ca="1" t="array" ref="AB96">IFERROR(INDIRECT("$s$"&amp;SMALL(IF(TODAY()&gt;=$E$5:INDIRECT("$E$"&amp;COUNTIF($D$5:$D$201,"&lt;&gt;"&amp;"")+4),IF(TODAY()&lt;=$F$5:INDIRECT("$f$"&amp;COUNTIF($D$5:$D$201,"&lt;&gt;"&amp;"")+4),ROW($E$5:INDIRECT("$e$"&amp;COUNTIF($D$5:$D$201,"&lt;&gt;"&amp;"")+4)))),ROW($A92))),NA())</f>
        <v>#N/A</v>
      </c>
      <c r="AH96" s="59" t="e">
        <f ca="1" t="array" ref="AH96">IFERROR(INDIRECT("$p$"&amp;SMALL(IF(TODAY()&lt;$E$5:INDIRECT("$E$"&amp;COUNTIF($D$5:$D$201,"&lt;&gt;"&amp;"")+4),ROW($E$5:INDIRECT("$E$"&amp;COUNTIF($D$5:$D$201,"&lt;&gt;"&amp;"")+4))),ROW($A92))),NA())</f>
        <v>#N/A</v>
      </c>
      <c r="AI96" s="59" t="e">
        <f ca="1" t="array" ref="AI96">IFERROR(INDIRECT("$Q$"&amp;SMALL(IF(TODAY()&lt;$E$5:INDIRECT("$E$"&amp;COUNTIF($D$5:$D$201,"&lt;&gt;"&amp;"")+4),ROW($E$5:INDIRECT("$E$"&amp;COUNTIF($D$5:$D$201,"&lt;&gt;"&amp;"")+4))),ROW($A92))),NA())</f>
        <v>#N/A</v>
      </c>
      <c r="AJ96" s="59" t="e">
        <f ca="1" t="array" ref="AJ96">IFERROR(INDIRECT("$R$"&amp;SMALL(IF(TODAY()&lt;$E$5:INDIRECT("$E$"&amp;COUNTIF($D$5:$D$201,"&lt;&gt;"&amp;"")+4),ROW($E$5:INDIRECT("$E$"&amp;COUNTIF($D$5:$D$201,"&lt;&gt;"&amp;"")+4))),ROW($A92))),NA())</f>
        <v>#N/A</v>
      </c>
      <c r="AK96" s="59" t="e">
        <f ca="1" t="array" ref="AK96">IFERROR(INDIRECT("$s$"&amp;SMALL(IF(TODAY()&lt;$E$5:INDIRECT("$E$"&amp;COUNTIF($D$5:$D$201,"&lt;&gt;"&amp;"")+4),ROW($E$5:INDIRECT("$E$"&amp;COUNTIF($D$5:$D$201,"&lt;&gt;"&amp;"")+4))),ROW($A92))),NA())</f>
        <v>#N/A</v>
      </c>
      <c r="AR96" s="59" t="b">
        <f ca="1" t="array" ref="AR96">IF(AND($D96&lt;&gt;"",$P$1=1),$D96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92))),NA()),IF($P$1=3,IFERROR(INDIRECT("$d$"&amp;SMALL(IF(TODAY()&lt;$E$5:INDIRECT("$E$"&amp;COUNTIF($D$5:$D$201,"&lt;&gt;"&amp;"")+4),ROW($E$5:INDIRECT("$E$"&amp;COUNTIF($D$5:$D$201,"&lt;&gt;"&amp;"")+4))),ROW($A92))),NA()))))</f>
        <v>0</v>
      </c>
    </row>
    <row r="97" spans="1:44">
      <c r="A97" s="14"/>
      <c r="G97" s="35" t="str">
        <f t="shared" si="18"/>
        <v/>
      </c>
      <c r="I97" s="57" t="str">
        <f ca="1" t="shared" si="19"/>
        <v/>
      </c>
      <c r="J97" s="35" t="str">
        <f ca="1" t="shared" si="20"/>
        <v/>
      </c>
      <c r="L97" s="16"/>
      <c r="M97" s="58" t="e">
        <f t="shared" si="16"/>
        <v>#N/A</v>
      </c>
      <c r="N97" s="58" t="e">
        <f ca="1" t="array" ref="N97">IFERROR(INDIRECT("$e$"&amp;SMALL(IF(TODAY()&gt;=$E$5:INDIRECT("$E$"&amp;COUNTIF($D$5:$D$201,"&lt;&gt;"&amp;"")+4),IF(TODAY()&lt;=$F$5:INDIRECT("$f$"&amp;COUNTIF($D$5:$D$201,"&lt;&gt;"&amp;"")+4),ROW($E$5:INDIRECT("$E$"&amp;COUNTIF($D$5:$D$201,"&lt;&gt;"&amp;"")+4)))),ROW($A93))),NA())</f>
        <v>#N/A</v>
      </c>
      <c r="O97" s="58" t="e">
        <f ca="1" t="array" ref="O97">IFERROR(INDIRECT("$e$"&amp;SMALL(IF(TODAY()&lt;$E$5:INDIRECT("$E$"&amp;COUNTIF($D$5:$D$201,"&lt;&gt;"&amp;"")+4),ROW($E$5:INDIRECT("$E$"&amp;COUNTIF($D$5:$D$201,"&lt;&gt;"&amp;"")+4))),ROW($A93))),NA())</f>
        <v>#N/A</v>
      </c>
      <c r="P97" s="59" t="e">
        <f t="shared" si="17"/>
        <v>#N/A</v>
      </c>
      <c r="Q97" s="59" t="e">
        <f ca="1" t="array" ref="Q97">IF(OR($E97="",$F97="")=TRUE(),NA(),IF(TODAY()&lt;$E97,0,IF(TODAY()&lt;=$F97,NOW()-$E97,$G97-1)))</f>
        <v>#N/A</v>
      </c>
      <c r="R97" s="59" t="e">
        <f t="array" ref="R97">IF(IFERROR($G97-$P97-1,0)&lt;=0,NA(),IFERROR($G97-$P97-1,0))</f>
        <v>#N/A</v>
      </c>
      <c r="S97" s="64" t="e">
        <f ca="1" t="array" ref="S97">IFERROR(IF($G97-$Q97-1&lt;=0,NA(),$G97-$Q97-1),NA())</f>
        <v>#N/A</v>
      </c>
      <c r="Y97" s="65" t="e">
        <f ca="1" t="array" ref="Y97">IFERROR(INDIRECT("$p$"&amp;SMALL(IF(TODAY()&gt;=$E$5:INDIRECT("$E$"&amp;COUNTIF($D$5:$D$201,"&lt;&gt;"&amp;"")+4),IF(TODAY()&lt;=$F$5:INDIRECT("$f$"&amp;COUNTIF($D$5:$D$201,"&lt;&gt;"&amp;"")+4),ROW($E$5:INDIRECT("$E$"&amp;COUNTIF($D$5:$D$201,"&lt;&gt;"&amp;"")+4)))),ROW($A93))),NA())</f>
        <v>#N/A</v>
      </c>
      <c r="Z97" s="59" t="e">
        <f ca="1" t="array" ref="Z97">IFERROR(INDIRECT("$q$"&amp;SMALL(IF(TODAY()&gt;=$E$5:INDIRECT("$E$"&amp;COUNTIF($D$5:$D$201,"&lt;&gt;"&amp;"")+4),IF(TODAY()&lt;=$F$5:INDIRECT("$f$"&amp;COUNTIF($D$5:$D$201,"&lt;&gt;"&amp;"")+4),ROW($E$5:INDIRECT("$e$"&amp;COUNTIF($D$5:$D$201,"&lt;&gt;"&amp;"")+4)))),ROW($A93))),NA())</f>
        <v>#N/A</v>
      </c>
      <c r="AA97" s="59" t="e">
        <f ca="1" t="array" ref="AA97">IFERROR(INDIRECT("$r$"&amp;SMALL(IF(TODAY()&gt;=$E$5:INDIRECT("$E$"&amp;COUNTIF($D$5:$D$201,"&lt;&gt;"&amp;"")+4),IF(TODAY()&lt;=$F$5:INDIRECT("$f$"&amp;COUNTIF($D$5:$D$201,"&lt;&gt;"&amp;"")+4),ROW($E$5:INDIRECT("$e$"&amp;COUNTIF($D$5:$D$201,"&lt;&gt;"&amp;"")+4)))),ROW($A93))),NA())</f>
        <v>#N/A</v>
      </c>
      <c r="AB97" s="59" t="e">
        <f ca="1" t="array" ref="AB97">IFERROR(INDIRECT("$s$"&amp;SMALL(IF(TODAY()&gt;=$E$5:INDIRECT("$E$"&amp;COUNTIF($D$5:$D$201,"&lt;&gt;"&amp;"")+4),IF(TODAY()&lt;=$F$5:INDIRECT("$f$"&amp;COUNTIF($D$5:$D$201,"&lt;&gt;"&amp;"")+4),ROW($E$5:INDIRECT("$e$"&amp;COUNTIF($D$5:$D$201,"&lt;&gt;"&amp;"")+4)))),ROW($A93))),NA())</f>
        <v>#N/A</v>
      </c>
      <c r="AH97" s="59" t="e">
        <f ca="1" t="array" ref="AH97">IFERROR(INDIRECT("$p$"&amp;SMALL(IF(TODAY()&lt;$E$5:INDIRECT("$E$"&amp;COUNTIF($D$5:$D$201,"&lt;&gt;"&amp;"")+4),ROW($E$5:INDIRECT("$E$"&amp;COUNTIF($D$5:$D$201,"&lt;&gt;"&amp;"")+4))),ROW($A93))),NA())</f>
        <v>#N/A</v>
      </c>
      <c r="AI97" s="59" t="e">
        <f ca="1" t="array" ref="AI97">IFERROR(INDIRECT("$Q$"&amp;SMALL(IF(TODAY()&lt;$E$5:INDIRECT("$E$"&amp;COUNTIF($D$5:$D$201,"&lt;&gt;"&amp;"")+4),ROW($E$5:INDIRECT("$E$"&amp;COUNTIF($D$5:$D$201,"&lt;&gt;"&amp;"")+4))),ROW($A93))),NA())</f>
        <v>#N/A</v>
      </c>
      <c r="AJ97" s="59" t="e">
        <f ca="1" t="array" ref="AJ97">IFERROR(INDIRECT("$R$"&amp;SMALL(IF(TODAY()&lt;$E$5:INDIRECT("$E$"&amp;COUNTIF($D$5:$D$201,"&lt;&gt;"&amp;"")+4),ROW($E$5:INDIRECT("$E$"&amp;COUNTIF($D$5:$D$201,"&lt;&gt;"&amp;"")+4))),ROW($A93))),NA())</f>
        <v>#N/A</v>
      </c>
      <c r="AK97" s="59" t="e">
        <f ca="1" t="array" ref="AK97">IFERROR(INDIRECT("$s$"&amp;SMALL(IF(TODAY()&lt;$E$5:INDIRECT("$E$"&amp;COUNTIF($D$5:$D$201,"&lt;&gt;"&amp;"")+4),ROW($E$5:INDIRECT("$E$"&amp;COUNTIF($D$5:$D$201,"&lt;&gt;"&amp;"")+4))),ROW($A93))),NA())</f>
        <v>#N/A</v>
      </c>
      <c r="AR97" s="59" t="b">
        <f ca="1" t="array" ref="AR97">IF(AND($D97&lt;&gt;"",$P$1=1),$D97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93))),NA()),IF($P$1=3,IFERROR(INDIRECT("$d$"&amp;SMALL(IF(TODAY()&lt;$E$5:INDIRECT("$E$"&amp;COUNTIF($D$5:$D$201,"&lt;&gt;"&amp;"")+4),ROW($E$5:INDIRECT("$E$"&amp;COUNTIF($D$5:$D$201,"&lt;&gt;"&amp;"")+4))),ROW($A93))),NA()))))</f>
        <v>0</v>
      </c>
    </row>
    <row r="98" spans="1:44">
      <c r="A98" s="14"/>
      <c r="G98" s="35" t="str">
        <f t="shared" si="18"/>
        <v/>
      </c>
      <c r="I98" s="57" t="str">
        <f ca="1" t="shared" si="19"/>
        <v/>
      </c>
      <c r="J98" s="35" t="str">
        <f ca="1" t="shared" si="20"/>
        <v/>
      </c>
      <c r="L98" s="16"/>
      <c r="M98" s="58" t="e">
        <f t="shared" si="16"/>
        <v>#N/A</v>
      </c>
      <c r="N98" s="58" t="e">
        <f ca="1" t="array" ref="N98">IFERROR(INDIRECT("$e$"&amp;SMALL(IF(TODAY()&gt;=$E$5:INDIRECT("$E$"&amp;COUNTIF($D$5:$D$201,"&lt;&gt;"&amp;"")+4),IF(TODAY()&lt;=$F$5:INDIRECT("$f$"&amp;COUNTIF($D$5:$D$201,"&lt;&gt;"&amp;"")+4),ROW($E$5:INDIRECT("$E$"&amp;COUNTIF($D$5:$D$201,"&lt;&gt;"&amp;"")+4)))),ROW($A94))),NA())</f>
        <v>#N/A</v>
      </c>
      <c r="O98" s="58" t="e">
        <f ca="1" t="array" ref="O98">IFERROR(INDIRECT("$e$"&amp;SMALL(IF(TODAY()&lt;$E$5:INDIRECT("$E$"&amp;COUNTIF($D$5:$D$201,"&lt;&gt;"&amp;"")+4),ROW($E$5:INDIRECT("$E$"&amp;COUNTIF($D$5:$D$201,"&lt;&gt;"&amp;"")+4))),ROW($A94))),NA())</f>
        <v>#N/A</v>
      </c>
      <c r="P98" s="59" t="e">
        <f t="shared" si="17"/>
        <v>#N/A</v>
      </c>
      <c r="Q98" s="59" t="e">
        <f ca="1" t="array" ref="Q98">IF(OR($E98="",$F98="")=TRUE(),NA(),IF(TODAY()&lt;$E98,0,IF(TODAY()&lt;=$F98,NOW()-$E98,$G98-1)))</f>
        <v>#N/A</v>
      </c>
      <c r="R98" s="59" t="e">
        <f t="array" ref="R98">IF(IFERROR($G98-$P98-1,0)&lt;=0,NA(),IFERROR($G98-$P98-1,0))</f>
        <v>#N/A</v>
      </c>
      <c r="S98" s="64" t="e">
        <f ca="1" t="array" ref="S98">IFERROR(IF($G98-$Q98-1&lt;=0,NA(),$G98-$Q98-1),NA())</f>
        <v>#N/A</v>
      </c>
      <c r="Y98" s="65" t="e">
        <f ca="1" t="array" ref="Y98">IFERROR(INDIRECT("$p$"&amp;SMALL(IF(TODAY()&gt;=$E$5:INDIRECT("$E$"&amp;COUNTIF($D$5:$D$201,"&lt;&gt;"&amp;"")+4),IF(TODAY()&lt;=$F$5:INDIRECT("$f$"&amp;COUNTIF($D$5:$D$201,"&lt;&gt;"&amp;"")+4),ROW($E$5:INDIRECT("$E$"&amp;COUNTIF($D$5:$D$201,"&lt;&gt;"&amp;"")+4)))),ROW($A94))),NA())</f>
        <v>#N/A</v>
      </c>
      <c r="Z98" s="59" t="e">
        <f ca="1" t="array" ref="Z98">IFERROR(INDIRECT("$q$"&amp;SMALL(IF(TODAY()&gt;=$E$5:INDIRECT("$E$"&amp;COUNTIF($D$5:$D$201,"&lt;&gt;"&amp;"")+4),IF(TODAY()&lt;=$F$5:INDIRECT("$f$"&amp;COUNTIF($D$5:$D$201,"&lt;&gt;"&amp;"")+4),ROW($E$5:INDIRECT("$e$"&amp;COUNTIF($D$5:$D$201,"&lt;&gt;"&amp;"")+4)))),ROW($A94))),NA())</f>
        <v>#N/A</v>
      </c>
      <c r="AA98" s="59" t="e">
        <f ca="1" t="array" ref="AA98">IFERROR(INDIRECT("$r$"&amp;SMALL(IF(TODAY()&gt;=$E$5:INDIRECT("$E$"&amp;COUNTIF($D$5:$D$201,"&lt;&gt;"&amp;"")+4),IF(TODAY()&lt;=$F$5:INDIRECT("$f$"&amp;COUNTIF($D$5:$D$201,"&lt;&gt;"&amp;"")+4),ROW($E$5:INDIRECT("$e$"&amp;COUNTIF($D$5:$D$201,"&lt;&gt;"&amp;"")+4)))),ROW($A94))),NA())</f>
        <v>#N/A</v>
      </c>
      <c r="AB98" s="59" t="e">
        <f ca="1" t="array" ref="AB98">IFERROR(INDIRECT("$s$"&amp;SMALL(IF(TODAY()&gt;=$E$5:INDIRECT("$E$"&amp;COUNTIF($D$5:$D$201,"&lt;&gt;"&amp;"")+4),IF(TODAY()&lt;=$F$5:INDIRECT("$f$"&amp;COUNTIF($D$5:$D$201,"&lt;&gt;"&amp;"")+4),ROW($E$5:INDIRECT("$e$"&amp;COUNTIF($D$5:$D$201,"&lt;&gt;"&amp;"")+4)))),ROW($A94))),NA())</f>
        <v>#N/A</v>
      </c>
      <c r="AH98" s="59" t="e">
        <f ca="1" t="array" ref="AH98">IFERROR(INDIRECT("$p$"&amp;SMALL(IF(TODAY()&lt;$E$5:INDIRECT("$E$"&amp;COUNTIF($D$5:$D$201,"&lt;&gt;"&amp;"")+4),ROW($E$5:INDIRECT("$E$"&amp;COUNTIF($D$5:$D$201,"&lt;&gt;"&amp;"")+4))),ROW($A94))),NA())</f>
        <v>#N/A</v>
      </c>
      <c r="AI98" s="59" t="e">
        <f ca="1" t="array" ref="AI98">IFERROR(INDIRECT("$Q$"&amp;SMALL(IF(TODAY()&lt;$E$5:INDIRECT("$E$"&amp;COUNTIF($D$5:$D$201,"&lt;&gt;"&amp;"")+4),ROW($E$5:INDIRECT("$E$"&amp;COUNTIF($D$5:$D$201,"&lt;&gt;"&amp;"")+4))),ROW($A94))),NA())</f>
        <v>#N/A</v>
      </c>
      <c r="AJ98" s="59" t="e">
        <f ca="1" t="array" ref="AJ98">IFERROR(INDIRECT("$R$"&amp;SMALL(IF(TODAY()&lt;$E$5:INDIRECT("$E$"&amp;COUNTIF($D$5:$D$201,"&lt;&gt;"&amp;"")+4),ROW($E$5:INDIRECT("$E$"&amp;COUNTIF($D$5:$D$201,"&lt;&gt;"&amp;"")+4))),ROW($A94))),NA())</f>
        <v>#N/A</v>
      </c>
      <c r="AK98" s="59" t="e">
        <f ca="1" t="array" ref="AK98">IFERROR(INDIRECT("$s$"&amp;SMALL(IF(TODAY()&lt;$E$5:INDIRECT("$E$"&amp;COUNTIF($D$5:$D$201,"&lt;&gt;"&amp;"")+4),ROW($E$5:INDIRECT("$E$"&amp;COUNTIF($D$5:$D$201,"&lt;&gt;"&amp;"")+4))),ROW($A94))),NA())</f>
        <v>#N/A</v>
      </c>
      <c r="AR98" s="59" t="b">
        <f ca="1" t="array" ref="AR98">IF(AND($D98&lt;&gt;"",$P$1=1),$D98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94))),NA()),IF($P$1=3,IFERROR(INDIRECT("$d$"&amp;SMALL(IF(TODAY()&lt;$E$5:INDIRECT("$E$"&amp;COUNTIF($D$5:$D$201,"&lt;&gt;"&amp;"")+4),ROW($E$5:INDIRECT("$E$"&amp;COUNTIF($D$5:$D$201,"&lt;&gt;"&amp;"")+4))),ROW($A94))),NA()))))</f>
        <v>0</v>
      </c>
    </row>
    <row r="99" spans="1:44">
      <c r="A99" s="14"/>
      <c r="G99" s="35" t="str">
        <f t="shared" si="18"/>
        <v/>
      </c>
      <c r="I99" s="57" t="str">
        <f ca="1" t="shared" si="19"/>
        <v/>
      </c>
      <c r="J99" s="35" t="str">
        <f ca="1" t="shared" si="20"/>
        <v/>
      </c>
      <c r="L99" s="16"/>
      <c r="M99" s="58" t="e">
        <f t="shared" si="16"/>
        <v>#N/A</v>
      </c>
      <c r="N99" s="58" t="e">
        <f ca="1" t="array" ref="N99">IFERROR(INDIRECT("$e$"&amp;SMALL(IF(TODAY()&gt;=$E$5:INDIRECT("$E$"&amp;COUNTIF($D$5:$D$201,"&lt;&gt;"&amp;"")+4),IF(TODAY()&lt;=$F$5:INDIRECT("$f$"&amp;COUNTIF($D$5:$D$201,"&lt;&gt;"&amp;"")+4),ROW($E$5:INDIRECT("$E$"&amp;COUNTIF($D$5:$D$201,"&lt;&gt;"&amp;"")+4)))),ROW($A95))),NA())</f>
        <v>#N/A</v>
      </c>
      <c r="O99" s="58" t="e">
        <f ca="1" t="array" ref="O99">IFERROR(INDIRECT("$e$"&amp;SMALL(IF(TODAY()&lt;$E$5:INDIRECT("$E$"&amp;COUNTIF($D$5:$D$201,"&lt;&gt;"&amp;"")+4),ROW($E$5:INDIRECT("$E$"&amp;COUNTIF($D$5:$D$201,"&lt;&gt;"&amp;"")+4))),ROW($A95))),NA())</f>
        <v>#N/A</v>
      </c>
      <c r="P99" s="59" t="e">
        <f t="shared" si="17"/>
        <v>#N/A</v>
      </c>
      <c r="Q99" s="59" t="e">
        <f ca="1" t="array" ref="Q99">IF(OR($E99="",$F99="")=TRUE(),NA(),IF(TODAY()&lt;$E99,0,IF(TODAY()&lt;=$F99,NOW()-$E99,$G99-1)))</f>
        <v>#N/A</v>
      </c>
      <c r="R99" s="59" t="e">
        <f t="array" ref="R99">IF(IFERROR($G99-$P99-1,0)&lt;=0,NA(),IFERROR($G99-$P99-1,0))</f>
        <v>#N/A</v>
      </c>
      <c r="S99" s="64" t="e">
        <f ca="1" t="array" ref="S99">IFERROR(IF($G99-$Q99-1&lt;=0,NA(),$G99-$Q99-1),NA())</f>
        <v>#N/A</v>
      </c>
      <c r="Y99" s="65" t="e">
        <f ca="1" t="array" ref="Y99">IFERROR(INDIRECT("$p$"&amp;SMALL(IF(TODAY()&gt;=$E$5:INDIRECT("$E$"&amp;COUNTIF($D$5:$D$201,"&lt;&gt;"&amp;"")+4),IF(TODAY()&lt;=$F$5:INDIRECT("$f$"&amp;COUNTIF($D$5:$D$201,"&lt;&gt;"&amp;"")+4),ROW($E$5:INDIRECT("$E$"&amp;COUNTIF($D$5:$D$201,"&lt;&gt;"&amp;"")+4)))),ROW($A95))),NA())</f>
        <v>#N/A</v>
      </c>
      <c r="Z99" s="59" t="e">
        <f ca="1" t="array" ref="Z99">IFERROR(INDIRECT("$q$"&amp;SMALL(IF(TODAY()&gt;=$E$5:INDIRECT("$E$"&amp;COUNTIF($D$5:$D$201,"&lt;&gt;"&amp;"")+4),IF(TODAY()&lt;=$F$5:INDIRECT("$f$"&amp;COUNTIF($D$5:$D$201,"&lt;&gt;"&amp;"")+4),ROW($E$5:INDIRECT("$e$"&amp;COUNTIF($D$5:$D$201,"&lt;&gt;"&amp;"")+4)))),ROW($A95))),NA())</f>
        <v>#N/A</v>
      </c>
      <c r="AA99" s="59" t="e">
        <f ca="1" t="array" ref="AA99">IFERROR(INDIRECT("$r$"&amp;SMALL(IF(TODAY()&gt;=$E$5:INDIRECT("$E$"&amp;COUNTIF($D$5:$D$201,"&lt;&gt;"&amp;"")+4),IF(TODAY()&lt;=$F$5:INDIRECT("$f$"&amp;COUNTIF($D$5:$D$201,"&lt;&gt;"&amp;"")+4),ROW($E$5:INDIRECT("$e$"&amp;COUNTIF($D$5:$D$201,"&lt;&gt;"&amp;"")+4)))),ROW($A95))),NA())</f>
        <v>#N/A</v>
      </c>
      <c r="AB99" s="59" t="e">
        <f ca="1" t="array" ref="AB99">IFERROR(INDIRECT("$s$"&amp;SMALL(IF(TODAY()&gt;=$E$5:INDIRECT("$E$"&amp;COUNTIF($D$5:$D$201,"&lt;&gt;"&amp;"")+4),IF(TODAY()&lt;=$F$5:INDIRECT("$f$"&amp;COUNTIF($D$5:$D$201,"&lt;&gt;"&amp;"")+4),ROW($E$5:INDIRECT("$e$"&amp;COUNTIF($D$5:$D$201,"&lt;&gt;"&amp;"")+4)))),ROW($A95))),NA())</f>
        <v>#N/A</v>
      </c>
      <c r="AH99" s="59" t="e">
        <f ca="1" t="array" ref="AH99">IFERROR(INDIRECT("$p$"&amp;SMALL(IF(TODAY()&lt;$E$5:INDIRECT("$E$"&amp;COUNTIF($D$5:$D$201,"&lt;&gt;"&amp;"")+4),ROW($E$5:INDIRECT("$E$"&amp;COUNTIF($D$5:$D$201,"&lt;&gt;"&amp;"")+4))),ROW($A95))),NA())</f>
        <v>#N/A</v>
      </c>
      <c r="AI99" s="59" t="e">
        <f ca="1" t="array" ref="AI99">IFERROR(INDIRECT("$Q$"&amp;SMALL(IF(TODAY()&lt;$E$5:INDIRECT("$E$"&amp;COUNTIF($D$5:$D$201,"&lt;&gt;"&amp;"")+4),ROW($E$5:INDIRECT("$E$"&amp;COUNTIF($D$5:$D$201,"&lt;&gt;"&amp;"")+4))),ROW($A95))),NA())</f>
        <v>#N/A</v>
      </c>
      <c r="AJ99" s="59" t="e">
        <f ca="1" t="array" ref="AJ99">IFERROR(INDIRECT("$R$"&amp;SMALL(IF(TODAY()&lt;$E$5:INDIRECT("$E$"&amp;COUNTIF($D$5:$D$201,"&lt;&gt;"&amp;"")+4),ROW($E$5:INDIRECT("$E$"&amp;COUNTIF($D$5:$D$201,"&lt;&gt;"&amp;"")+4))),ROW($A95))),NA())</f>
        <v>#N/A</v>
      </c>
      <c r="AK99" s="59" t="e">
        <f ca="1" t="array" ref="AK99">IFERROR(INDIRECT("$s$"&amp;SMALL(IF(TODAY()&lt;$E$5:INDIRECT("$E$"&amp;COUNTIF($D$5:$D$201,"&lt;&gt;"&amp;"")+4),ROW($E$5:INDIRECT("$E$"&amp;COUNTIF($D$5:$D$201,"&lt;&gt;"&amp;"")+4))),ROW($A95))),NA())</f>
        <v>#N/A</v>
      </c>
      <c r="AR99" s="59" t="b">
        <f ca="1" t="array" ref="AR99">IF(AND($D99&lt;&gt;"",$P$1=1),$D99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95))),NA()),IF($P$1=3,IFERROR(INDIRECT("$d$"&amp;SMALL(IF(TODAY()&lt;$E$5:INDIRECT("$E$"&amp;COUNTIF($D$5:$D$201,"&lt;&gt;"&amp;"")+4),ROW($E$5:INDIRECT("$E$"&amp;COUNTIF($D$5:$D$201,"&lt;&gt;"&amp;"")+4))),ROW($A95))),NA()))))</f>
        <v>0</v>
      </c>
    </row>
    <row r="100" spans="1:44">
      <c r="A100" s="14"/>
      <c r="G100" s="35" t="str">
        <f t="shared" si="18"/>
        <v/>
      </c>
      <c r="I100" s="57" t="str">
        <f ca="1" t="shared" si="19"/>
        <v/>
      </c>
      <c r="J100" s="35" t="str">
        <f ca="1" t="shared" si="20"/>
        <v/>
      </c>
      <c r="L100" s="16"/>
      <c r="M100" s="58" t="e">
        <f t="shared" si="16"/>
        <v>#N/A</v>
      </c>
      <c r="N100" s="58" t="e">
        <f ca="1" t="array" ref="N100">IFERROR(INDIRECT("$e$"&amp;SMALL(IF(TODAY()&gt;=$E$5:INDIRECT("$E$"&amp;COUNTIF($D$5:$D$201,"&lt;&gt;"&amp;"")+4),IF(TODAY()&lt;=$F$5:INDIRECT("$f$"&amp;COUNTIF($D$5:$D$201,"&lt;&gt;"&amp;"")+4),ROW($E$5:INDIRECT("$E$"&amp;COUNTIF($D$5:$D$201,"&lt;&gt;"&amp;"")+4)))),ROW($A96))),NA())</f>
        <v>#N/A</v>
      </c>
      <c r="O100" s="58" t="e">
        <f ca="1" t="array" ref="O100">IFERROR(INDIRECT("$e$"&amp;SMALL(IF(TODAY()&lt;$E$5:INDIRECT("$E$"&amp;COUNTIF($D$5:$D$201,"&lt;&gt;"&amp;"")+4),ROW($E$5:INDIRECT("$E$"&amp;COUNTIF($D$5:$D$201,"&lt;&gt;"&amp;"")+4))),ROW($A96))),NA())</f>
        <v>#N/A</v>
      </c>
      <c r="P100" s="59" t="e">
        <f t="shared" si="17"/>
        <v>#N/A</v>
      </c>
      <c r="Q100" s="59" t="e">
        <f ca="1" t="array" ref="Q100">IF(OR($E100="",$F100="")=TRUE(),NA(),IF(TODAY()&lt;$E100,0,IF(TODAY()&lt;=$F100,NOW()-$E100,$G100-1)))</f>
        <v>#N/A</v>
      </c>
      <c r="R100" s="59" t="e">
        <f t="array" ref="R100">IF(IFERROR($G100-$P100-1,0)&lt;=0,NA(),IFERROR($G100-$P100-1,0))</f>
        <v>#N/A</v>
      </c>
      <c r="S100" s="64" t="e">
        <f ca="1" t="array" ref="S100">IFERROR(IF($G100-$Q100-1&lt;=0,NA(),$G100-$Q100-1),NA())</f>
        <v>#N/A</v>
      </c>
      <c r="Y100" s="65" t="e">
        <f ca="1" t="array" ref="Y100">IFERROR(INDIRECT("$p$"&amp;SMALL(IF(TODAY()&gt;=$E$5:INDIRECT("$E$"&amp;COUNTIF($D$5:$D$201,"&lt;&gt;"&amp;"")+4),IF(TODAY()&lt;=$F$5:INDIRECT("$f$"&amp;COUNTIF($D$5:$D$201,"&lt;&gt;"&amp;"")+4),ROW($E$5:INDIRECT("$E$"&amp;COUNTIF($D$5:$D$201,"&lt;&gt;"&amp;"")+4)))),ROW($A96))),NA())</f>
        <v>#N/A</v>
      </c>
      <c r="Z100" s="59" t="e">
        <f ca="1" t="array" ref="Z100">IFERROR(INDIRECT("$q$"&amp;SMALL(IF(TODAY()&gt;=$E$5:INDIRECT("$E$"&amp;COUNTIF($D$5:$D$201,"&lt;&gt;"&amp;"")+4),IF(TODAY()&lt;=$F$5:INDIRECT("$f$"&amp;COUNTIF($D$5:$D$201,"&lt;&gt;"&amp;"")+4),ROW($E$5:INDIRECT("$e$"&amp;COUNTIF($D$5:$D$201,"&lt;&gt;"&amp;"")+4)))),ROW($A96))),NA())</f>
        <v>#N/A</v>
      </c>
      <c r="AA100" s="59" t="e">
        <f ca="1" t="array" ref="AA100">IFERROR(INDIRECT("$r$"&amp;SMALL(IF(TODAY()&gt;=$E$5:INDIRECT("$E$"&amp;COUNTIF($D$5:$D$201,"&lt;&gt;"&amp;"")+4),IF(TODAY()&lt;=$F$5:INDIRECT("$f$"&amp;COUNTIF($D$5:$D$201,"&lt;&gt;"&amp;"")+4),ROW($E$5:INDIRECT("$e$"&amp;COUNTIF($D$5:$D$201,"&lt;&gt;"&amp;"")+4)))),ROW($A96))),NA())</f>
        <v>#N/A</v>
      </c>
      <c r="AB100" s="59" t="e">
        <f ca="1" t="array" ref="AB100">IFERROR(INDIRECT("$s$"&amp;SMALL(IF(TODAY()&gt;=$E$5:INDIRECT("$E$"&amp;COUNTIF($D$5:$D$201,"&lt;&gt;"&amp;"")+4),IF(TODAY()&lt;=$F$5:INDIRECT("$f$"&amp;COUNTIF($D$5:$D$201,"&lt;&gt;"&amp;"")+4),ROW($E$5:INDIRECT("$e$"&amp;COUNTIF($D$5:$D$201,"&lt;&gt;"&amp;"")+4)))),ROW($A96))),NA())</f>
        <v>#N/A</v>
      </c>
      <c r="AH100" s="59" t="e">
        <f ca="1" t="array" ref="AH100">IFERROR(INDIRECT("$p$"&amp;SMALL(IF(TODAY()&lt;$E$5:INDIRECT("$E$"&amp;COUNTIF($D$5:$D$201,"&lt;&gt;"&amp;"")+4),ROW($E$5:INDIRECT("$E$"&amp;COUNTIF($D$5:$D$201,"&lt;&gt;"&amp;"")+4))),ROW($A96))),NA())</f>
        <v>#N/A</v>
      </c>
      <c r="AI100" s="59" t="e">
        <f ca="1" t="array" ref="AI100">IFERROR(INDIRECT("$Q$"&amp;SMALL(IF(TODAY()&lt;$E$5:INDIRECT("$E$"&amp;COUNTIF($D$5:$D$201,"&lt;&gt;"&amp;"")+4),ROW($E$5:INDIRECT("$E$"&amp;COUNTIF($D$5:$D$201,"&lt;&gt;"&amp;"")+4))),ROW($A96))),NA())</f>
        <v>#N/A</v>
      </c>
      <c r="AJ100" s="59" t="e">
        <f ca="1" t="array" ref="AJ100">IFERROR(INDIRECT("$R$"&amp;SMALL(IF(TODAY()&lt;$E$5:INDIRECT("$E$"&amp;COUNTIF($D$5:$D$201,"&lt;&gt;"&amp;"")+4),ROW($E$5:INDIRECT("$E$"&amp;COUNTIF($D$5:$D$201,"&lt;&gt;"&amp;"")+4))),ROW($A96))),NA())</f>
        <v>#N/A</v>
      </c>
      <c r="AK100" s="59" t="e">
        <f ca="1" t="array" ref="AK100">IFERROR(INDIRECT("$s$"&amp;SMALL(IF(TODAY()&lt;$E$5:INDIRECT("$E$"&amp;COUNTIF($D$5:$D$201,"&lt;&gt;"&amp;"")+4),ROW($E$5:INDIRECT("$E$"&amp;COUNTIF($D$5:$D$201,"&lt;&gt;"&amp;"")+4))),ROW($A96))),NA())</f>
        <v>#N/A</v>
      </c>
      <c r="AR100" s="59" t="b">
        <f ca="1" t="array" ref="AR100">IF(AND($D100&lt;&gt;"",$P$1=1),$D100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96))),NA()),IF($P$1=3,IFERROR(INDIRECT("$d$"&amp;SMALL(IF(TODAY()&lt;$E$5:INDIRECT("$E$"&amp;COUNTIF($D$5:$D$201,"&lt;&gt;"&amp;"")+4),ROW($E$5:INDIRECT("$E$"&amp;COUNTIF($D$5:$D$201,"&lt;&gt;"&amp;"")+4))),ROW($A96))),NA()))))</f>
        <v>0</v>
      </c>
    </row>
    <row r="101" spans="1:44">
      <c r="A101" s="14"/>
      <c r="G101" s="35" t="str">
        <f t="shared" si="18"/>
        <v/>
      </c>
      <c r="I101" s="57" t="str">
        <f ca="1" t="shared" si="19"/>
        <v/>
      </c>
      <c r="J101" s="35" t="str">
        <f ca="1" t="shared" si="20"/>
        <v/>
      </c>
      <c r="L101" s="16"/>
      <c r="M101" s="58" t="e">
        <f t="shared" si="16"/>
        <v>#N/A</v>
      </c>
      <c r="N101" s="58" t="e">
        <f ca="1" t="array" ref="N101">IFERROR(INDIRECT("$e$"&amp;SMALL(IF(TODAY()&gt;=$E$5:INDIRECT("$E$"&amp;COUNTIF($D$5:$D$201,"&lt;&gt;"&amp;"")+4),IF(TODAY()&lt;=$F$5:INDIRECT("$f$"&amp;COUNTIF($D$5:$D$201,"&lt;&gt;"&amp;"")+4),ROW($E$5:INDIRECT("$E$"&amp;COUNTIF($D$5:$D$201,"&lt;&gt;"&amp;"")+4)))),ROW($A97))),NA())</f>
        <v>#N/A</v>
      </c>
      <c r="O101" s="58" t="e">
        <f ca="1" t="array" ref="O101">IFERROR(INDIRECT("$e$"&amp;SMALL(IF(TODAY()&lt;$E$5:INDIRECT("$E$"&amp;COUNTIF($D$5:$D$201,"&lt;&gt;"&amp;"")+4),ROW($E$5:INDIRECT("$E$"&amp;COUNTIF($D$5:$D$201,"&lt;&gt;"&amp;"")+4))),ROW($A97))),NA())</f>
        <v>#N/A</v>
      </c>
      <c r="P101" s="59" t="e">
        <f t="shared" si="17"/>
        <v>#N/A</v>
      </c>
      <c r="Q101" s="59" t="e">
        <f ca="1" t="array" ref="Q101">IF(OR($E101="",$F101="")=TRUE(),NA(),IF(TODAY()&lt;$E101,0,IF(TODAY()&lt;=$F101,NOW()-$E101,$G101-1)))</f>
        <v>#N/A</v>
      </c>
      <c r="R101" s="59" t="e">
        <f t="array" ref="R101">IF(IFERROR($G101-$P101-1,0)&lt;=0,NA(),IFERROR($G101-$P101-1,0))</f>
        <v>#N/A</v>
      </c>
      <c r="S101" s="64" t="e">
        <f ca="1" t="array" ref="S101">IFERROR(IF($G101-$Q101-1&lt;=0,NA(),$G101-$Q101-1),NA())</f>
        <v>#N/A</v>
      </c>
      <c r="Y101" s="65" t="e">
        <f ca="1" t="array" ref="Y101">IFERROR(INDIRECT("$p$"&amp;SMALL(IF(TODAY()&gt;=$E$5:INDIRECT("$E$"&amp;COUNTIF($D$5:$D$201,"&lt;&gt;"&amp;"")+4),IF(TODAY()&lt;=$F$5:INDIRECT("$f$"&amp;COUNTIF($D$5:$D$201,"&lt;&gt;"&amp;"")+4),ROW($E$5:INDIRECT("$E$"&amp;COUNTIF($D$5:$D$201,"&lt;&gt;"&amp;"")+4)))),ROW($A97))),NA())</f>
        <v>#N/A</v>
      </c>
      <c r="Z101" s="59" t="e">
        <f ca="1" t="array" ref="Z101">IFERROR(INDIRECT("$q$"&amp;SMALL(IF(TODAY()&gt;=$E$5:INDIRECT("$E$"&amp;COUNTIF($D$5:$D$201,"&lt;&gt;"&amp;"")+4),IF(TODAY()&lt;=$F$5:INDIRECT("$f$"&amp;COUNTIF($D$5:$D$201,"&lt;&gt;"&amp;"")+4),ROW($E$5:INDIRECT("$e$"&amp;COUNTIF($D$5:$D$201,"&lt;&gt;"&amp;"")+4)))),ROW($A97))),NA())</f>
        <v>#N/A</v>
      </c>
      <c r="AA101" s="59" t="e">
        <f ca="1" t="array" ref="AA101">IFERROR(INDIRECT("$r$"&amp;SMALL(IF(TODAY()&gt;=$E$5:INDIRECT("$E$"&amp;COUNTIF($D$5:$D$201,"&lt;&gt;"&amp;"")+4),IF(TODAY()&lt;=$F$5:INDIRECT("$f$"&amp;COUNTIF($D$5:$D$201,"&lt;&gt;"&amp;"")+4),ROW($E$5:INDIRECT("$e$"&amp;COUNTIF($D$5:$D$201,"&lt;&gt;"&amp;"")+4)))),ROW($A97))),NA())</f>
        <v>#N/A</v>
      </c>
      <c r="AB101" s="59" t="e">
        <f ca="1" t="array" ref="AB101">IFERROR(INDIRECT("$s$"&amp;SMALL(IF(TODAY()&gt;=$E$5:INDIRECT("$E$"&amp;COUNTIF($D$5:$D$201,"&lt;&gt;"&amp;"")+4),IF(TODAY()&lt;=$F$5:INDIRECT("$f$"&amp;COUNTIF($D$5:$D$201,"&lt;&gt;"&amp;"")+4),ROW($E$5:INDIRECT("$e$"&amp;COUNTIF($D$5:$D$201,"&lt;&gt;"&amp;"")+4)))),ROW($A97))),NA())</f>
        <v>#N/A</v>
      </c>
      <c r="AH101" s="59" t="e">
        <f ca="1" t="array" ref="AH101">IFERROR(INDIRECT("$p$"&amp;SMALL(IF(TODAY()&lt;$E$5:INDIRECT("$E$"&amp;COUNTIF($D$5:$D$201,"&lt;&gt;"&amp;"")+4),ROW($E$5:INDIRECT("$E$"&amp;COUNTIF($D$5:$D$201,"&lt;&gt;"&amp;"")+4))),ROW($A97))),NA())</f>
        <v>#N/A</v>
      </c>
      <c r="AI101" s="59" t="e">
        <f ca="1" t="array" ref="AI101">IFERROR(INDIRECT("$Q$"&amp;SMALL(IF(TODAY()&lt;$E$5:INDIRECT("$E$"&amp;COUNTIF($D$5:$D$201,"&lt;&gt;"&amp;"")+4),ROW($E$5:INDIRECT("$E$"&amp;COUNTIF($D$5:$D$201,"&lt;&gt;"&amp;"")+4))),ROW($A97))),NA())</f>
        <v>#N/A</v>
      </c>
      <c r="AJ101" s="59" t="e">
        <f ca="1" t="array" ref="AJ101">IFERROR(INDIRECT("$R$"&amp;SMALL(IF(TODAY()&lt;$E$5:INDIRECT("$E$"&amp;COUNTIF($D$5:$D$201,"&lt;&gt;"&amp;"")+4),ROW($E$5:INDIRECT("$E$"&amp;COUNTIF($D$5:$D$201,"&lt;&gt;"&amp;"")+4))),ROW($A97))),NA())</f>
        <v>#N/A</v>
      </c>
      <c r="AK101" s="59" t="e">
        <f ca="1" t="array" ref="AK101">IFERROR(INDIRECT("$s$"&amp;SMALL(IF(TODAY()&lt;$E$5:INDIRECT("$E$"&amp;COUNTIF($D$5:$D$201,"&lt;&gt;"&amp;"")+4),ROW($E$5:INDIRECT("$E$"&amp;COUNTIF($D$5:$D$201,"&lt;&gt;"&amp;"")+4))),ROW($A97))),NA())</f>
        <v>#N/A</v>
      </c>
      <c r="AR101" s="59" t="b">
        <f ca="1" t="array" ref="AR101">IF(AND($D101&lt;&gt;"",$P$1=1),$D101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97))),NA()),IF($P$1=3,IFERROR(INDIRECT("$d$"&amp;SMALL(IF(TODAY()&lt;$E$5:INDIRECT("$E$"&amp;COUNTIF($D$5:$D$201,"&lt;&gt;"&amp;"")+4),ROW($E$5:INDIRECT("$E$"&amp;COUNTIF($D$5:$D$201,"&lt;&gt;"&amp;"")+4))),ROW($A97))),NA()))))</f>
        <v>0</v>
      </c>
    </row>
    <row r="102" spans="1:44">
      <c r="A102" s="14"/>
      <c r="G102" s="35" t="str">
        <f t="shared" si="18"/>
        <v/>
      </c>
      <c r="I102" s="57" t="str">
        <f ca="1" t="shared" si="19"/>
        <v/>
      </c>
      <c r="J102" s="35" t="str">
        <f ca="1" t="shared" si="20"/>
        <v/>
      </c>
      <c r="L102" s="16"/>
      <c r="M102" s="58" t="e">
        <f t="shared" ref="M102:M133" si="21">IF($E102="",NA(),$E102)</f>
        <v>#N/A</v>
      </c>
      <c r="N102" s="58" t="e">
        <f ca="1" t="array" ref="N102">IFERROR(INDIRECT("$e$"&amp;SMALL(IF(TODAY()&gt;=$E$5:INDIRECT("$E$"&amp;COUNTIF($D$5:$D$201,"&lt;&gt;"&amp;"")+4),IF(TODAY()&lt;=$F$5:INDIRECT("$f$"&amp;COUNTIF($D$5:$D$201,"&lt;&gt;"&amp;"")+4),ROW($E$5:INDIRECT("$E$"&amp;COUNTIF($D$5:$D$201,"&lt;&gt;"&amp;"")+4)))),ROW($A98))),NA())</f>
        <v>#N/A</v>
      </c>
      <c r="O102" s="58" t="e">
        <f ca="1" t="array" ref="O102">IFERROR(INDIRECT("$e$"&amp;SMALL(IF(TODAY()&lt;$E$5:INDIRECT("$E$"&amp;COUNTIF($D$5:$D$201,"&lt;&gt;"&amp;"")+4),ROW($E$5:INDIRECT("$E$"&amp;COUNTIF($D$5:$D$201,"&lt;&gt;"&amp;"")+4))),ROW($A98))),NA())</f>
        <v>#N/A</v>
      </c>
      <c r="P102" s="59" t="e">
        <f t="shared" ref="P102:P133" si="22">IFERROR($H102*($G102-1),NA())</f>
        <v>#N/A</v>
      </c>
      <c r="Q102" s="59" t="e">
        <f ca="1" t="array" ref="Q102">IF(OR($E102="",$F102="")=TRUE(),NA(),IF(TODAY()&lt;$E102,0,IF(TODAY()&lt;=$F102,NOW()-$E102,$G102-1)))</f>
        <v>#N/A</v>
      </c>
      <c r="R102" s="59" t="e">
        <f t="array" ref="R102">IF(IFERROR($G102-$P102-1,0)&lt;=0,NA(),IFERROR($G102-$P102-1,0))</f>
        <v>#N/A</v>
      </c>
      <c r="S102" s="64" t="e">
        <f ca="1" t="array" ref="S102">IFERROR(IF($G102-$Q102-1&lt;=0,NA(),$G102-$Q102-1),NA())</f>
        <v>#N/A</v>
      </c>
      <c r="Y102" s="65" t="e">
        <f ca="1" t="array" ref="Y102">IFERROR(INDIRECT("$p$"&amp;SMALL(IF(TODAY()&gt;=$E$5:INDIRECT("$E$"&amp;COUNTIF($D$5:$D$201,"&lt;&gt;"&amp;"")+4),IF(TODAY()&lt;=$F$5:INDIRECT("$f$"&amp;COUNTIF($D$5:$D$201,"&lt;&gt;"&amp;"")+4),ROW($E$5:INDIRECT("$E$"&amp;COUNTIF($D$5:$D$201,"&lt;&gt;"&amp;"")+4)))),ROW($A98))),NA())</f>
        <v>#N/A</v>
      </c>
      <c r="Z102" s="59" t="e">
        <f ca="1" t="array" ref="Z102">IFERROR(INDIRECT("$q$"&amp;SMALL(IF(TODAY()&gt;=$E$5:INDIRECT("$E$"&amp;COUNTIF($D$5:$D$201,"&lt;&gt;"&amp;"")+4),IF(TODAY()&lt;=$F$5:INDIRECT("$f$"&amp;COUNTIF($D$5:$D$201,"&lt;&gt;"&amp;"")+4),ROW($E$5:INDIRECT("$e$"&amp;COUNTIF($D$5:$D$201,"&lt;&gt;"&amp;"")+4)))),ROW($A98))),NA())</f>
        <v>#N/A</v>
      </c>
      <c r="AA102" s="59" t="e">
        <f ca="1" t="array" ref="AA102">IFERROR(INDIRECT("$r$"&amp;SMALL(IF(TODAY()&gt;=$E$5:INDIRECT("$E$"&amp;COUNTIF($D$5:$D$201,"&lt;&gt;"&amp;"")+4),IF(TODAY()&lt;=$F$5:INDIRECT("$f$"&amp;COUNTIF($D$5:$D$201,"&lt;&gt;"&amp;"")+4),ROW($E$5:INDIRECT("$e$"&amp;COUNTIF($D$5:$D$201,"&lt;&gt;"&amp;"")+4)))),ROW($A98))),NA())</f>
        <v>#N/A</v>
      </c>
      <c r="AB102" s="59" t="e">
        <f ca="1" t="array" ref="AB102">IFERROR(INDIRECT("$s$"&amp;SMALL(IF(TODAY()&gt;=$E$5:INDIRECT("$E$"&amp;COUNTIF($D$5:$D$201,"&lt;&gt;"&amp;"")+4),IF(TODAY()&lt;=$F$5:INDIRECT("$f$"&amp;COUNTIF($D$5:$D$201,"&lt;&gt;"&amp;"")+4),ROW($E$5:INDIRECT("$e$"&amp;COUNTIF($D$5:$D$201,"&lt;&gt;"&amp;"")+4)))),ROW($A98))),NA())</f>
        <v>#N/A</v>
      </c>
      <c r="AH102" s="59" t="e">
        <f ca="1" t="array" ref="AH102">IFERROR(INDIRECT("$p$"&amp;SMALL(IF(TODAY()&lt;$E$5:INDIRECT("$E$"&amp;COUNTIF($D$5:$D$201,"&lt;&gt;"&amp;"")+4),ROW($E$5:INDIRECT("$E$"&amp;COUNTIF($D$5:$D$201,"&lt;&gt;"&amp;"")+4))),ROW($A98))),NA())</f>
        <v>#N/A</v>
      </c>
      <c r="AI102" s="59" t="e">
        <f ca="1" t="array" ref="AI102">IFERROR(INDIRECT("$Q$"&amp;SMALL(IF(TODAY()&lt;$E$5:INDIRECT("$E$"&amp;COUNTIF($D$5:$D$201,"&lt;&gt;"&amp;"")+4),ROW($E$5:INDIRECT("$E$"&amp;COUNTIF($D$5:$D$201,"&lt;&gt;"&amp;"")+4))),ROW($A98))),NA())</f>
        <v>#N/A</v>
      </c>
      <c r="AJ102" s="59" t="e">
        <f ca="1" t="array" ref="AJ102">IFERROR(INDIRECT("$R$"&amp;SMALL(IF(TODAY()&lt;$E$5:INDIRECT("$E$"&amp;COUNTIF($D$5:$D$201,"&lt;&gt;"&amp;"")+4),ROW($E$5:INDIRECT("$E$"&amp;COUNTIF($D$5:$D$201,"&lt;&gt;"&amp;"")+4))),ROW($A98))),NA())</f>
        <v>#N/A</v>
      </c>
      <c r="AK102" s="59" t="e">
        <f ca="1" t="array" ref="AK102">IFERROR(INDIRECT("$s$"&amp;SMALL(IF(TODAY()&lt;$E$5:INDIRECT("$E$"&amp;COUNTIF($D$5:$D$201,"&lt;&gt;"&amp;"")+4),ROW($E$5:INDIRECT("$E$"&amp;COUNTIF($D$5:$D$201,"&lt;&gt;"&amp;"")+4))),ROW($A98))),NA())</f>
        <v>#N/A</v>
      </c>
      <c r="AR102" s="59" t="b">
        <f ca="1" t="array" ref="AR102">IF(AND($D102&lt;&gt;"",$P$1=1),$D102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98))),NA()),IF($P$1=3,IFERROR(INDIRECT("$d$"&amp;SMALL(IF(TODAY()&lt;$E$5:INDIRECT("$E$"&amp;COUNTIF($D$5:$D$201,"&lt;&gt;"&amp;"")+4),ROW($E$5:INDIRECT("$E$"&amp;COUNTIF($D$5:$D$201,"&lt;&gt;"&amp;"")+4))),ROW($A98))),NA()))))</f>
        <v>0</v>
      </c>
    </row>
    <row r="103" spans="1:44">
      <c r="A103" s="14"/>
      <c r="G103" s="35" t="str">
        <f t="shared" si="18"/>
        <v/>
      </c>
      <c r="I103" s="57" t="str">
        <f ca="1" t="shared" si="19"/>
        <v/>
      </c>
      <c r="J103" s="35" t="str">
        <f ca="1" t="shared" si="20"/>
        <v/>
      </c>
      <c r="L103" s="16"/>
      <c r="M103" s="58" t="e">
        <f t="shared" si="21"/>
        <v>#N/A</v>
      </c>
      <c r="N103" s="58" t="e">
        <f ca="1" t="array" ref="N103">IFERROR(INDIRECT("$e$"&amp;SMALL(IF(TODAY()&gt;=$E$5:INDIRECT("$E$"&amp;COUNTIF($D$5:$D$201,"&lt;&gt;"&amp;"")+4),IF(TODAY()&lt;=$F$5:INDIRECT("$f$"&amp;COUNTIF($D$5:$D$201,"&lt;&gt;"&amp;"")+4),ROW($E$5:INDIRECT("$E$"&amp;COUNTIF($D$5:$D$201,"&lt;&gt;"&amp;"")+4)))),ROW($A99))),NA())</f>
        <v>#N/A</v>
      </c>
      <c r="O103" s="58" t="e">
        <f ca="1" t="array" ref="O103">IFERROR(INDIRECT("$e$"&amp;SMALL(IF(TODAY()&lt;$E$5:INDIRECT("$E$"&amp;COUNTIF($D$5:$D$201,"&lt;&gt;"&amp;"")+4),ROW($E$5:INDIRECT("$E$"&amp;COUNTIF($D$5:$D$201,"&lt;&gt;"&amp;"")+4))),ROW($A99))),NA())</f>
        <v>#N/A</v>
      </c>
      <c r="P103" s="59" t="e">
        <f t="shared" si="22"/>
        <v>#N/A</v>
      </c>
      <c r="Q103" s="59" t="e">
        <f ca="1" t="array" ref="Q103">IF(OR($E103="",$F103="")=TRUE(),NA(),IF(TODAY()&lt;$E103,0,IF(TODAY()&lt;=$F103,NOW()-$E103,$G103-1)))</f>
        <v>#N/A</v>
      </c>
      <c r="R103" s="59" t="e">
        <f t="array" ref="R103">IF(IFERROR($G103-$P103-1,0)&lt;=0,NA(),IFERROR($G103-$P103-1,0))</f>
        <v>#N/A</v>
      </c>
      <c r="S103" s="64" t="e">
        <f ca="1" t="array" ref="S103">IFERROR(IF($G103-$Q103-1&lt;=0,NA(),$G103-$Q103-1),NA())</f>
        <v>#N/A</v>
      </c>
      <c r="Y103" s="65" t="e">
        <f ca="1" t="array" ref="Y103">IFERROR(INDIRECT("$p$"&amp;SMALL(IF(TODAY()&gt;=$E$5:INDIRECT("$E$"&amp;COUNTIF($D$5:$D$201,"&lt;&gt;"&amp;"")+4),IF(TODAY()&lt;=$F$5:INDIRECT("$f$"&amp;COUNTIF($D$5:$D$201,"&lt;&gt;"&amp;"")+4),ROW($E$5:INDIRECT("$E$"&amp;COUNTIF($D$5:$D$201,"&lt;&gt;"&amp;"")+4)))),ROW($A99))),NA())</f>
        <v>#N/A</v>
      </c>
      <c r="Z103" s="59" t="e">
        <f ca="1" t="array" ref="Z103">IFERROR(INDIRECT("$q$"&amp;SMALL(IF(TODAY()&gt;=$E$5:INDIRECT("$E$"&amp;COUNTIF($D$5:$D$201,"&lt;&gt;"&amp;"")+4),IF(TODAY()&lt;=$F$5:INDIRECT("$f$"&amp;COUNTIF($D$5:$D$201,"&lt;&gt;"&amp;"")+4),ROW($E$5:INDIRECT("$e$"&amp;COUNTIF($D$5:$D$201,"&lt;&gt;"&amp;"")+4)))),ROW($A99))),NA())</f>
        <v>#N/A</v>
      </c>
      <c r="AA103" s="59" t="e">
        <f ca="1" t="array" ref="AA103">IFERROR(INDIRECT("$r$"&amp;SMALL(IF(TODAY()&gt;=$E$5:INDIRECT("$E$"&amp;COUNTIF($D$5:$D$201,"&lt;&gt;"&amp;"")+4),IF(TODAY()&lt;=$F$5:INDIRECT("$f$"&amp;COUNTIF($D$5:$D$201,"&lt;&gt;"&amp;"")+4),ROW($E$5:INDIRECT("$e$"&amp;COUNTIF($D$5:$D$201,"&lt;&gt;"&amp;"")+4)))),ROW($A99))),NA())</f>
        <v>#N/A</v>
      </c>
      <c r="AB103" s="59" t="e">
        <f ca="1" t="array" ref="AB103">IFERROR(INDIRECT("$s$"&amp;SMALL(IF(TODAY()&gt;=$E$5:INDIRECT("$E$"&amp;COUNTIF($D$5:$D$201,"&lt;&gt;"&amp;"")+4),IF(TODAY()&lt;=$F$5:INDIRECT("$f$"&amp;COUNTIF($D$5:$D$201,"&lt;&gt;"&amp;"")+4),ROW($E$5:INDIRECT("$e$"&amp;COUNTIF($D$5:$D$201,"&lt;&gt;"&amp;"")+4)))),ROW($A99))),NA())</f>
        <v>#N/A</v>
      </c>
      <c r="AH103" s="59" t="e">
        <f ca="1" t="array" ref="AH103">IFERROR(INDIRECT("$p$"&amp;SMALL(IF(TODAY()&lt;$E$5:INDIRECT("$E$"&amp;COUNTIF($D$5:$D$201,"&lt;&gt;"&amp;"")+4),ROW($E$5:INDIRECT("$E$"&amp;COUNTIF($D$5:$D$201,"&lt;&gt;"&amp;"")+4))),ROW($A99))),NA())</f>
        <v>#N/A</v>
      </c>
      <c r="AI103" s="59" t="e">
        <f ca="1" t="array" ref="AI103">IFERROR(INDIRECT("$Q$"&amp;SMALL(IF(TODAY()&lt;$E$5:INDIRECT("$E$"&amp;COUNTIF($D$5:$D$201,"&lt;&gt;"&amp;"")+4),ROW($E$5:INDIRECT("$E$"&amp;COUNTIF($D$5:$D$201,"&lt;&gt;"&amp;"")+4))),ROW($A99))),NA())</f>
        <v>#N/A</v>
      </c>
      <c r="AJ103" s="59" t="e">
        <f ca="1" t="array" ref="AJ103">IFERROR(INDIRECT("$R$"&amp;SMALL(IF(TODAY()&lt;$E$5:INDIRECT("$E$"&amp;COUNTIF($D$5:$D$201,"&lt;&gt;"&amp;"")+4),ROW($E$5:INDIRECT("$E$"&amp;COUNTIF($D$5:$D$201,"&lt;&gt;"&amp;"")+4))),ROW($A99))),NA())</f>
        <v>#N/A</v>
      </c>
      <c r="AK103" s="59" t="e">
        <f ca="1" t="array" ref="AK103">IFERROR(INDIRECT("$s$"&amp;SMALL(IF(TODAY()&lt;$E$5:INDIRECT("$E$"&amp;COUNTIF($D$5:$D$201,"&lt;&gt;"&amp;"")+4),ROW($E$5:INDIRECT("$E$"&amp;COUNTIF($D$5:$D$201,"&lt;&gt;"&amp;"")+4))),ROW($A99))),NA())</f>
        <v>#N/A</v>
      </c>
      <c r="AR103" s="59" t="b">
        <f ca="1" t="array" ref="AR103">IF(AND($D103&lt;&gt;"",$P$1=1),$D103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99))),NA()),IF($P$1=3,IFERROR(INDIRECT("$d$"&amp;SMALL(IF(TODAY()&lt;$E$5:INDIRECT("$E$"&amp;COUNTIF($D$5:$D$201,"&lt;&gt;"&amp;"")+4),ROW($E$5:INDIRECT("$E$"&amp;COUNTIF($D$5:$D$201,"&lt;&gt;"&amp;"")+4))),ROW($A99))),NA()))))</f>
        <v>0</v>
      </c>
    </row>
    <row r="104" spans="1:44">
      <c r="A104" s="14"/>
      <c r="G104" s="35" t="str">
        <f t="shared" si="18"/>
        <v/>
      </c>
      <c r="I104" s="57" t="str">
        <f ca="1" t="shared" si="19"/>
        <v/>
      </c>
      <c r="J104" s="35" t="str">
        <f ca="1" t="shared" si="20"/>
        <v/>
      </c>
      <c r="L104" s="16"/>
      <c r="M104" s="58" t="e">
        <f t="shared" si="21"/>
        <v>#N/A</v>
      </c>
      <c r="N104" s="58" t="e">
        <f ca="1" t="array" ref="N104">IFERROR(INDIRECT("$e$"&amp;SMALL(IF(TODAY()&gt;=$E$5:INDIRECT("$E$"&amp;COUNTIF($D$5:$D$201,"&lt;&gt;"&amp;"")+4),IF(TODAY()&lt;=$F$5:INDIRECT("$f$"&amp;COUNTIF($D$5:$D$201,"&lt;&gt;"&amp;"")+4),ROW($E$5:INDIRECT("$E$"&amp;COUNTIF($D$5:$D$201,"&lt;&gt;"&amp;"")+4)))),ROW($A100))),NA())</f>
        <v>#N/A</v>
      </c>
      <c r="O104" s="58" t="e">
        <f ca="1" t="array" ref="O104">IFERROR(INDIRECT("$e$"&amp;SMALL(IF(TODAY()&lt;$E$5:INDIRECT("$E$"&amp;COUNTIF($D$5:$D$201,"&lt;&gt;"&amp;"")+4),ROW($E$5:INDIRECT("$E$"&amp;COUNTIF($D$5:$D$201,"&lt;&gt;"&amp;"")+4))),ROW($A100))),NA())</f>
        <v>#N/A</v>
      </c>
      <c r="P104" s="59" t="e">
        <f t="shared" si="22"/>
        <v>#N/A</v>
      </c>
      <c r="Q104" s="59" t="e">
        <f ca="1" t="array" ref="Q104">IF(OR($E104="",$F104="")=TRUE(),NA(),IF(TODAY()&lt;$E104,0,IF(TODAY()&lt;=$F104,NOW()-$E104,$G104-1)))</f>
        <v>#N/A</v>
      </c>
      <c r="R104" s="59" t="e">
        <f t="array" ref="R104">IF(IFERROR($G104-$P104-1,0)&lt;=0,NA(),IFERROR($G104-$P104-1,0))</f>
        <v>#N/A</v>
      </c>
      <c r="S104" s="64" t="e">
        <f ca="1" t="array" ref="S104">IFERROR(IF($G104-$Q104-1&lt;=0,NA(),$G104-$Q104-1),NA())</f>
        <v>#N/A</v>
      </c>
      <c r="Y104" s="65" t="e">
        <f ca="1" t="array" ref="Y104">IFERROR(INDIRECT("$p$"&amp;SMALL(IF(TODAY()&gt;=$E$5:INDIRECT("$E$"&amp;COUNTIF($D$5:$D$201,"&lt;&gt;"&amp;"")+4),IF(TODAY()&lt;=$F$5:INDIRECT("$f$"&amp;COUNTIF($D$5:$D$201,"&lt;&gt;"&amp;"")+4),ROW($E$5:INDIRECT("$E$"&amp;COUNTIF($D$5:$D$201,"&lt;&gt;"&amp;"")+4)))),ROW($A100))),NA())</f>
        <v>#N/A</v>
      </c>
      <c r="Z104" s="59" t="e">
        <f ca="1" t="array" ref="Z104">IFERROR(INDIRECT("$q$"&amp;SMALL(IF(TODAY()&gt;=$E$5:INDIRECT("$E$"&amp;COUNTIF($D$5:$D$201,"&lt;&gt;"&amp;"")+4),IF(TODAY()&lt;=$F$5:INDIRECT("$f$"&amp;COUNTIF($D$5:$D$201,"&lt;&gt;"&amp;"")+4),ROW($E$5:INDIRECT("$e$"&amp;COUNTIF($D$5:$D$201,"&lt;&gt;"&amp;"")+4)))),ROW($A100))),NA())</f>
        <v>#N/A</v>
      </c>
      <c r="AA104" s="59" t="e">
        <f ca="1" t="array" ref="AA104">IFERROR(INDIRECT("$r$"&amp;SMALL(IF(TODAY()&gt;=$E$5:INDIRECT("$E$"&amp;COUNTIF($D$5:$D$201,"&lt;&gt;"&amp;"")+4),IF(TODAY()&lt;=$F$5:INDIRECT("$f$"&amp;COUNTIF($D$5:$D$201,"&lt;&gt;"&amp;"")+4),ROW($E$5:INDIRECT("$e$"&amp;COUNTIF($D$5:$D$201,"&lt;&gt;"&amp;"")+4)))),ROW($A100))),NA())</f>
        <v>#N/A</v>
      </c>
      <c r="AB104" s="59" t="e">
        <f ca="1" t="array" ref="AB104">IFERROR(INDIRECT("$s$"&amp;SMALL(IF(TODAY()&gt;=$E$5:INDIRECT("$E$"&amp;COUNTIF($D$5:$D$201,"&lt;&gt;"&amp;"")+4),IF(TODAY()&lt;=$F$5:INDIRECT("$f$"&amp;COUNTIF($D$5:$D$201,"&lt;&gt;"&amp;"")+4),ROW($E$5:INDIRECT("$e$"&amp;COUNTIF($D$5:$D$201,"&lt;&gt;"&amp;"")+4)))),ROW($A100))),NA())</f>
        <v>#N/A</v>
      </c>
      <c r="AH104" s="59" t="e">
        <f ca="1" t="array" ref="AH104">IFERROR(INDIRECT("$p$"&amp;SMALL(IF(TODAY()&lt;$E$5:INDIRECT("$E$"&amp;COUNTIF($D$5:$D$201,"&lt;&gt;"&amp;"")+4),ROW($E$5:INDIRECT("$E$"&amp;COUNTIF($D$5:$D$201,"&lt;&gt;"&amp;"")+4))),ROW($A100))),NA())</f>
        <v>#N/A</v>
      </c>
      <c r="AI104" s="59" t="e">
        <f ca="1" t="array" ref="AI104">IFERROR(INDIRECT("$Q$"&amp;SMALL(IF(TODAY()&lt;$E$5:INDIRECT("$E$"&amp;COUNTIF($D$5:$D$201,"&lt;&gt;"&amp;"")+4),ROW($E$5:INDIRECT("$E$"&amp;COUNTIF($D$5:$D$201,"&lt;&gt;"&amp;"")+4))),ROW($A100))),NA())</f>
        <v>#N/A</v>
      </c>
      <c r="AJ104" s="59" t="e">
        <f ca="1" t="array" ref="AJ104">IFERROR(INDIRECT("$R$"&amp;SMALL(IF(TODAY()&lt;$E$5:INDIRECT("$E$"&amp;COUNTIF($D$5:$D$201,"&lt;&gt;"&amp;"")+4),ROW($E$5:INDIRECT("$E$"&amp;COUNTIF($D$5:$D$201,"&lt;&gt;"&amp;"")+4))),ROW($A100))),NA())</f>
        <v>#N/A</v>
      </c>
      <c r="AK104" s="59" t="e">
        <f ca="1" t="array" ref="AK104">IFERROR(INDIRECT("$s$"&amp;SMALL(IF(TODAY()&lt;$E$5:INDIRECT("$E$"&amp;COUNTIF($D$5:$D$201,"&lt;&gt;"&amp;"")+4),ROW($E$5:INDIRECT("$E$"&amp;COUNTIF($D$5:$D$201,"&lt;&gt;"&amp;"")+4))),ROW($A100))),NA())</f>
        <v>#N/A</v>
      </c>
      <c r="AR104" s="59" t="b">
        <f ca="1" t="array" ref="AR104">IF(AND($D104&lt;&gt;"",$P$1=1),$D104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100))),NA()),IF($P$1=3,IFERROR(INDIRECT("$d$"&amp;SMALL(IF(TODAY()&lt;$E$5:INDIRECT("$E$"&amp;COUNTIF($D$5:$D$201,"&lt;&gt;"&amp;"")+4),ROW($E$5:INDIRECT("$E$"&amp;COUNTIF($D$5:$D$201,"&lt;&gt;"&amp;"")+4))),ROW($A100))),NA()))))</f>
        <v>0</v>
      </c>
    </row>
    <row r="105" spans="1:44">
      <c r="A105" s="14"/>
      <c r="G105" s="35" t="str">
        <f t="shared" si="18"/>
        <v/>
      </c>
      <c r="I105" s="57" t="str">
        <f ca="1" t="shared" si="19"/>
        <v/>
      </c>
      <c r="J105" s="35" t="str">
        <f ca="1" t="shared" si="20"/>
        <v/>
      </c>
      <c r="L105" s="16"/>
      <c r="M105" s="58" t="e">
        <f t="shared" si="21"/>
        <v>#N/A</v>
      </c>
      <c r="N105" s="58" t="e">
        <f ca="1" t="array" ref="N105">IFERROR(INDIRECT("$e$"&amp;SMALL(IF(TODAY()&gt;=$E$5:INDIRECT("$E$"&amp;COUNTIF($D$5:$D$201,"&lt;&gt;"&amp;"")+4),IF(TODAY()&lt;=$F$5:INDIRECT("$f$"&amp;COUNTIF($D$5:$D$201,"&lt;&gt;"&amp;"")+4),ROW($E$5:INDIRECT("$E$"&amp;COUNTIF($D$5:$D$201,"&lt;&gt;"&amp;"")+4)))),ROW($A101))),NA())</f>
        <v>#N/A</v>
      </c>
      <c r="O105" s="58" t="e">
        <f ca="1" t="array" ref="O105">IFERROR(INDIRECT("$e$"&amp;SMALL(IF(TODAY()&lt;$E$5:INDIRECT("$E$"&amp;COUNTIF($D$5:$D$201,"&lt;&gt;"&amp;"")+4),ROW($E$5:INDIRECT("$E$"&amp;COUNTIF($D$5:$D$201,"&lt;&gt;"&amp;"")+4))),ROW($A101))),NA())</f>
        <v>#N/A</v>
      </c>
      <c r="P105" s="59" t="e">
        <f t="shared" si="22"/>
        <v>#N/A</v>
      </c>
      <c r="Q105" s="59" t="e">
        <f ca="1" t="array" ref="Q105">IF(OR($E105="",$F105="")=TRUE(),NA(),IF(TODAY()&lt;$E105,0,IF(TODAY()&lt;=$F105,NOW()-$E105,$G105-1)))</f>
        <v>#N/A</v>
      </c>
      <c r="R105" s="59" t="e">
        <f t="array" ref="R105">IF(IFERROR($G105-$P105-1,0)&lt;=0,NA(),IFERROR($G105-$P105-1,0))</f>
        <v>#N/A</v>
      </c>
      <c r="S105" s="64" t="e">
        <f ca="1" t="array" ref="S105">IFERROR(IF($G105-$Q105-1&lt;=0,NA(),$G105-$Q105-1),NA())</f>
        <v>#N/A</v>
      </c>
      <c r="Y105" s="65" t="e">
        <f ca="1" t="array" ref="Y105">IFERROR(INDIRECT("$p$"&amp;SMALL(IF(TODAY()&gt;=$E$5:INDIRECT("$E$"&amp;COUNTIF($D$5:$D$201,"&lt;&gt;"&amp;"")+4),IF(TODAY()&lt;=$F$5:INDIRECT("$f$"&amp;COUNTIF($D$5:$D$201,"&lt;&gt;"&amp;"")+4),ROW($E$5:INDIRECT("$E$"&amp;COUNTIF($D$5:$D$201,"&lt;&gt;"&amp;"")+4)))),ROW($A101))),NA())</f>
        <v>#N/A</v>
      </c>
      <c r="Z105" s="59" t="e">
        <f ca="1" t="array" ref="Z105">IFERROR(INDIRECT("$q$"&amp;SMALL(IF(TODAY()&gt;=$E$5:INDIRECT("$E$"&amp;COUNTIF($D$5:$D$201,"&lt;&gt;"&amp;"")+4),IF(TODAY()&lt;=$F$5:INDIRECT("$f$"&amp;COUNTIF($D$5:$D$201,"&lt;&gt;"&amp;"")+4),ROW($E$5:INDIRECT("$e$"&amp;COUNTIF($D$5:$D$201,"&lt;&gt;"&amp;"")+4)))),ROW($A101))),NA())</f>
        <v>#N/A</v>
      </c>
      <c r="AA105" s="59" t="e">
        <f ca="1" t="array" ref="AA105">IFERROR(INDIRECT("$r$"&amp;SMALL(IF(TODAY()&gt;=$E$5:INDIRECT("$E$"&amp;COUNTIF($D$5:$D$201,"&lt;&gt;"&amp;"")+4),IF(TODAY()&lt;=$F$5:INDIRECT("$f$"&amp;COUNTIF($D$5:$D$201,"&lt;&gt;"&amp;"")+4),ROW($E$5:INDIRECT("$e$"&amp;COUNTIF($D$5:$D$201,"&lt;&gt;"&amp;"")+4)))),ROW($A101))),NA())</f>
        <v>#N/A</v>
      </c>
      <c r="AB105" s="59" t="e">
        <f ca="1" t="array" ref="AB105">IFERROR(INDIRECT("$s$"&amp;SMALL(IF(TODAY()&gt;=$E$5:INDIRECT("$E$"&amp;COUNTIF($D$5:$D$201,"&lt;&gt;"&amp;"")+4),IF(TODAY()&lt;=$F$5:INDIRECT("$f$"&amp;COUNTIF($D$5:$D$201,"&lt;&gt;"&amp;"")+4),ROW($E$5:INDIRECT("$e$"&amp;COUNTIF($D$5:$D$201,"&lt;&gt;"&amp;"")+4)))),ROW($A101))),NA())</f>
        <v>#N/A</v>
      </c>
      <c r="AH105" s="59" t="e">
        <f ca="1" t="array" ref="AH105">IFERROR(INDIRECT("$p$"&amp;SMALL(IF(TODAY()&lt;$E$5:INDIRECT("$E$"&amp;COUNTIF($D$5:$D$201,"&lt;&gt;"&amp;"")+4),ROW($E$5:INDIRECT("$E$"&amp;COUNTIF($D$5:$D$201,"&lt;&gt;"&amp;"")+4))),ROW($A101))),NA())</f>
        <v>#N/A</v>
      </c>
      <c r="AI105" s="59" t="e">
        <f ca="1" t="array" ref="AI105">IFERROR(INDIRECT("$Q$"&amp;SMALL(IF(TODAY()&lt;$E$5:INDIRECT("$E$"&amp;COUNTIF($D$5:$D$201,"&lt;&gt;"&amp;"")+4),ROW($E$5:INDIRECT("$E$"&amp;COUNTIF($D$5:$D$201,"&lt;&gt;"&amp;"")+4))),ROW($A101))),NA())</f>
        <v>#N/A</v>
      </c>
      <c r="AJ105" s="59" t="e">
        <f ca="1" t="array" ref="AJ105">IFERROR(INDIRECT("$R$"&amp;SMALL(IF(TODAY()&lt;$E$5:INDIRECT("$E$"&amp;COUNTIF($D$5:$D$201,"&lt;&gt;"&amp;"")+4),ROW($E$5:INDIRECT("$E$"&amp;COUNTIF($D$5:$D$201,"&lt;&gt;"&amp;"")+4))),ROW($A101))),NA())</f>
        <v>#N/A</v>
      </c>
      <c r="AK105" s="59" t="e">
        <f ca="1" t="array" ref="AK105">IFERROR(INDIRECT("$s$"&amp;SMALL(IF(TODAY()&lt;$E$5:INDIRECT("$E$"&amp;COUNTIF($D$5:$D$201,"&lt;&gt;"&amp;"")+4),ROW($E$5:INDIRECT("$E$"&amp;COUNTIF($D$5:$D$201,"&lt;&gt;"&amp;"")+4))),ROW($A101))),NA())</f>
        <v>#N/A</v>
      </c>
      <c r="AR105" s="59" t="b">
        <f ca="1" t="array" ref="AR105">IF(AND($D105&lt;&gt;"",$P$1=1),$D105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101))),NA()),IF($P$1=3,IFERROR(INDIRECT("$d$"&amp;SMALL(IF(TODAY()&lt;$E$5:INDIRECT("$E$"&amp;COUNTIF($D$5:$D$201,"&lt;&gt;"&amp;"")+4),ROW($E$5:INDIRECT("$E$"&amp;COUNTIF($D$5:$D$201,"&lt;&gt;"&amp;"")+4))),ROW($A101))),NA()))))</f>
        <v>0</v>
      </c>
    </row>
    <row r="106" spans="1:44">
      <c r="A106" s="14"/>
      <c r="G106" s="35" t="str">
        <f t="shared" si="18"/>
        <v/>
      </c>
      <c r="I106" s="57" t="str">
        <f ca="1" t="shared" si="19"/>
        <v/>
      </c>
      <c r="J106" s="35" t="str">
        <f ca="1" t="shared" si="20"/>
        <v/>
      </c>
      <c r="L106" s="16"/>
      <c r="M106" s="58" t="e">
        <f t="shared" si="21"/>
        <v>#N/A</v>
      </c>
      <c r="N106" s="58" t="e">
        <f ca="1" t="array" ref="N106">IFERROR(INDIRECT("$e$"&amp;SMALL(IF(TODAY()&gt;=$E$5:INDIRECT("$E$"&amp;COUNTIF($D$5:$D$201,"&lt;&gt;"&amp;"")+4),IF(TODAY()&lt;=$F$5:INDIRECT("$f$"&amp;COUNTIF($D$5:$D$201,"&lt;&gt;"&amp;"")+4),ROW($E$5:INDIRECT("$E$"&amp;COUNTIF($D$5:$D$201,"&lt;&gt;"&amp;"")+4)))),ROW($A102))),NA())</f>
        <v>#N/A</v>
      </c>
      <c r="O106" s="58" t="e">
        <f ca="1" t="array" ref="O106">IFERROR(INDIRECT("$e$"&amp;SMALL(IF(TODAY()&lt;$E$5:INDIRECT("$E$"&amp;COUNTIF($D$5:$D$201,"&lt;&gt;"&amp;"")+4),ROW($E$5:INDIRECT("$E$"&amp;COUNTIF($D$5:$D$201,"&lt;&gt;"&amp;"")+4))),ROW($A102))),NA())</f>
        <v>#N/A</v>
      </c>
      <c r="P106" s="59" t="e">
        <f t="shared" si="22"/>
        <v>#N/A</v>
      </c>
      <c r="Q106" s="59" t="e">
        <f ca="1" t="array" ref="Q106">IF(OR($E106="",$F106="")=TRUE(),NA(),IF(TODAY()&lt;$E106,0,IF(TODAY()&lt;=$F106,NOW()-$E106,$G106-1)))</f>
        <v>#N/A</v>
      </c>
      <c r="R106" s="59" t="e">
        <f t="array" ref="R106">IF(IFERROR($G106-$P106-1,0)&lt;=0,NA(),IFERROR($G106-$P106-1,0))</f>
        <v>#N/A</v>
      </c>
      <c r="S106" s="64" t="e">
        <f ca="1" t="array" ref="S106">IFERROR(IF($G106-$Q106-1&lt;=0,NA(),$G106-$Q106-1),NA())</f>
        <v>#N/A</v>
      </c>
      <c r="Y106" s="65" t="e">
        <f ca="1" t="array" ref="Y106">IFERROR(INDIRECT("$p$"&amp;SMALL(IF(TODAY()&gt;=$E$5:INDIRECT("$E$"&amp;COUNTIF($D$5:$D$201,"&lt;&gt;"&amp;"")+4),IF(TODAY()&lt;=$F$5:INDIRECT("$f$"&amp;COUNTIF($D$5:$D$201,"&lt;&gt;"&amp;"")+4),ROW($E$5:INDIRECT("$E$"&amp;COUNTIF($D$5:$D$201,"&lt;&gt;"&amp;"")+4)))),ROW($A102))),NA())</f>
        <v>#N/A</v>
      </c>
      <c r="Z106" s="59" t="e">
        <f ca="1" t="array" ref="Z106">IFERROR(INDIRECT("$q$"&amp;SMALL(IF(TODAY()&gt;=$E$5:INDIRECT("$E$"&amp;COUNTIF($D$5:$D$201,"&lt;&gt;"&amp;"")+4),IF(TODAY()&lt;=$F$5:INDIRECT("$f$"&amp;COUNTIF($D$5:$D$201,"&lt;&gt;"&amp;"")+4),ROW($E$5:INDIRECT("$e$"&amp;COUNTIF($D$5:$D$201,"&lt;&gt;"&amp;"")+4)))),ROW($A102))),NA())</f>
        <v>#N/A</v>
      </c>
      <c r="AA106" s="59" t="e">
        <f ca="1" t="array" ref="AA106">IFERROR(INDIRECT("$r$"&amp;SMALL(IF(TODAY()&gt;=$E$5:INDIRECT("$E$"&amp;COUNTIF($D$5:$D$201,"&lt;&gt;"&amp;"")+4),IF(TODAY()&lt;=$F$5:INDIRECT("$f$"&amp;COUNTIF($D$5:$D$201,"&lt;&gt;"&amp;"")+4),ROW($E$5:INDIRECT("$e$"&amp;COUNTIF($D$5:$D$201,"&lt;&gt;"&amp;"")+4)))),ROW($A102))),NA())</f>
        <v>#N/A</v>
      </c>
      <c r="AB106" s="59" t="e">
        <f ca="1" t="array" ref="AB106">IFERROR(INDIRECT("$s$"&amp;SMALL(IF(TODAY()&gt;=$E$5:INDIRECT("$E$"&amp;COUNTIF($D$5:$D$201,"&lt;&gt;"&amp;"")+4),IF(TODAY()&lt;=$F$5:INDIRECT("$f$"&amp;COUNTIF($D$5:$D$201,"&lt;&gt;"&amp;"")+4),ROW($E$5:INDIRECT("$e$"&amp;COUNTIF($D$5:$D$201,"&lt;&gt;"&amp;"")+4)))),ROW($A102))),NA())</f>
        <v>#N/A</v>
      </c>
      <c r="AH106" s="59" t="e">
        <f ca="1" t="array" ref="AH106">IFERROR(INDIRECT("$p$"&amp;SMALL(IF(TODAY()&lt;$E$5:INDIRECT("$E$"&amp;COUNTIF($D$5:$D$201,"&lt;&gt;"&amp;"")+4),ROW($E$5:INDIRECT("$E$"&amp;COUNTIF($D$5:$D$201,"&lt;&gt;"&amp;"")+4))),ROW($A102))),NA())</f>
        <v>#N/A</v>
      </c>
      <c r="AI106" s="59" t="e">
        <f ca="1" t="array" ref="AI106">IFERROR(INDIRECT("$Q$"&amp;SMALL(IF(TODAY()&lt;$E$5:INDIRECT("$E$"&amp;COUNTIF($D$5:$D$201,"&lt;&gt;"&amp;"")+4),ROW($E$5:INDIRECT("$E$"&amp;COUNTIF($D$5:$D$201,"&lt;&gt;"&amp;"")+4))),ROW($A102))),NA())</f>
        <v>#N/A</v>
      </c>
      <c r="AJ106" s="59" t="e">
        <f ca="1" t="array" ref="AJ106">IFERROR(INDIRECT("$R$"&amp;SMALL(IF(TODAY()&lt;$E$5:INDIRECT("$E$"&amp;COUNTIF($D$5:$D$201,"&lt;&gt;"&amp;"")+4),ROW($E$5:INDIRECT("$E$"&amp;COUNTIF($D$5:$D$201,"&lt;&gt;"&amp;"")+4))),ROW($A102))),NA())</f>
        <v>#N/A</v>
      </c>
      <c r="AK106" s="59" t="e">
        <f ca="1" t="array" ref="AK106">IFERROR(INDIRECT("$s$"&amp;SMALL(IF(TODAY()&lt;$E$5:INDIRECT("$E$"&amp;COUNTIF($D$5:$D$201,"&lt;&gt;"&amp;"")+4),ROW($E$5:INDIRECT("$E$"&amp;COUNTIF($D$5:$D$201,"&lt;&gt;"&amp;"")+4))),ROW($A102))),NA())</f>
        <v>#N/A</v>
      </c>
      <c r="AR106" s="59" t="b">
        <f ca="1" t="array" ref="AR106">IF(AND($D106&lt;&gt;"",$P$1=1),$D106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102))),NA()),IF($P$1=3,IFERROR(INDIRECT("$d$"&amp;SMALL(IF(TODAY()&lt;$E$5:INDIRECT("$E$"&amp;COUNTIF($D$5:$D$201,"&lt;&gt;"&amp;"")+4),ROW($E$5:INDIRECT("$E$"&amp;COUNTIF($D$5:$D$201,"&lt;&gt;"&amp;"")+4))),ROW($A102))),NA()))))</f>
        <v>0</v>
      </c>
    </row>
    <row r="107" spans="1:44">
      <c r="A107" s="14"/>
      <c r="G107" s="35" t="str">
        <f t="shared" ref="G107:G138" si="23">IF(OR($E107="",$F107="")=TRUE(),"",$F107-$E107+1)</f>
        <v/>
      </c>
      <c r="I107" s="57" t="str">
        <f ca="1" t="shared" ref="I107:I138" si="24">IF(OR($E107="",$F107="")=TRUE(),"",IF(TODAY()&lt;$E107,"Not Started",IF(TODAY()&lt;=$F107,TODAY()-$E107,$G107)))</f>
        <v/>
      </c>
      <c r="J107" s="35" t="str">
        <f ca="1" t="shared" ref="J107:J138" si="25">IF(OR($E107="",$F107="")=TRUE(),"",IF(TODAY()&lt;$E107,$G107,IF(TODAY()&lt;=$F107,$G107-$I107,"Finished")))</f>
        <v/>
      </c>
      <c r="L107" s="16"/>
      <c r="M107" s="58" t="e">
        <f t="shared" si="21"/>
        <v>#N/A</v>
      </c>
      <c r="N107" s="58" t="e">
        <f ca="1" t="array" ref="N107">IFERROR(INDIRECT("$e$"&amp;SMALL(IF(TODAY()&gt;=$E$5:INDIRECT("$E$"&amp;COUNTIF($D$5:$D$201,"&lt;&gt;"&amp;"")+4),IF(TODAY()&lt;=$F$5:INDIRECT("$f$"&amp;COUNTIF($D$5:$D$201,"&lt;&gt;"&amp;"")+4),ROW($E$5:INDIRECT("$E$"&amp;COUNTIF($D$5:$D$201,"&lt;&gt;"&amp;"")+4)))),ROW($A103))),NA())</f>
        <v>#N/A</v>
      </c>
      <c r="O107" s="58" t="e">
        <f ca="1" t="array" ref="O107">IFERROR(INDIRECT("$e$"&amp;SMALL(IF(TODAY()&lt;$E$5:INDIRECT("$E$"&amp;COUNTIF($D$5:$D$201,"&lt;&gt;"&amp;"")+4),ROW($E$5:INDIRECT("$E$"&amp;COUNTIF($D$5:$D$201,"&lt;&gt;"&amp;"")+4))),ROW($A103))),NA())</f>
        <v>#N/A</v>
      </c>
      <c r="P107" s="59" t="e">
        <f t="shared" si="22"/>
        <v>#N/A</v>
      </c>
      <c r="Q107" s="59" t="e">
        <f ca="1" t="array" ref="Q107">IF(OR($E107="",$F107="")=TRUE(),NA(),IF(TODAY()&lt;$E107,0,IF(TODAY()&lt;=$F107,NOW()-$E107,$G107-1)))</f>
        <v>#N/A</v>
      </c>
      <c r="R107" s="59" t="e">
        <f t="array" ref="R107">IF(IFERROR($G107-$P107-1,0)&lt;=0,NA(),IFERROR($G107-$P107-1,0))</f>
        <v>#N/A</v>
      </c>
      <c r="S107" s="64" t="e">
        <f ca="1" t="array" ref="S107">IFERROR(IF($G107-$Q107-1&lt;=0,NA(),$G107-$Q107-1),NA())</f>
        <v>#N/A</v>
      </c>
      <c r="Y107" s="65" t="e">
        <f ca="1" t="array" ref="Y107">IFERROR(INDIRECT("$p$"&amp;SMALL(IF(TODAY()&gt;=$E$5:INDIRECT("$E$"&amp;COUNTIF($D$5:$D$201,"&lt;&gt;"&amp;"")+4),IF(TODAY()&lt;=$F$5:INDIRECT("$f$"&amp;COUNTIF($D$5:$D$201,"&lt;&gt;"&amp;"")+4),ROW($E$5:INDIRECT("$E$"&amp;COUNTIF($D$5:$D$201,"&lt;&gt;"&amp;"")+4)))),ROW($A103))),NA())</f>
        <v>#N/A</v>
      </c>
      <c r="Z107" s="59" t="e">
        <f ca="1" t="array" ref="Z107">IFERROR(INDIRECT("$q$"&amp;SMALL(IF(TODAY()&gt;=$E$5:INDIRECT("$E$"&amp;COUNTIF($D$5:$D$201,"&lt;&gt;"&amp;"")+4),IF(TODAY()&lt;=$F$5:INDIRECT("$f$"&amp;COUNTIF($D$5:$D$201,"&lt;&gt;"&amp;"")+4),ROW($E$5:INDIRECT("$e$"&amp;COUNTIF($D$5:$D$201,"&lt;&gt;"&amp;"")+4)))),ROW($A103))),NA())</f>
        <v>#N/A</v>
      </c>
      <c r="AA107" s="59" t="e">
        <f ca="1" t="array" ref="AA107">IFERROR(INDIRECT("$r$"&amp;SMALL(IF(TODAY()&gt;=$E$5:INDIRECT("$E$"&amp;COUNTIF($D$5:$D$201,"&lt;&gt;"&amp;"")+4),IF(TODAY()&lt;=$F$5:INDIRECT("$f$"&amp;COUNTIF($D$5:$D$201,"&lt;&gt;"&amp;"")+4),ROW($E$5:INDIRECT("$e$"&amp;COUNTIF($D$5:$D$201,"&lt;&gt;"&amp;"")+4)))),ROW($A103))),NA())</f>
        <v>#N/A</v>
      </c>
      <c r="AB107" s="59" t="e">
        <f ca="1" t="array" ref="AB107">IFERROR(INDIRECT("$s$"&amp;SMALL(IF(TODAY()&gt;=$E$5:INDIRECT("$E$"&amp;COUNTIF($D$5:$D$201,"&lt;&gt;"&amp;"")+4),IF(TODAY()&lt;=$F$5:INDIRECT("$f$"&amp;COUNTIF($D$5:$D$201,"&lt;&gt;"&amp;"")+4),ROW($E$5:INDIRECT("$e$"&amp;COUNTIF($D$5:$D$201,"&lt;&gt;"&amp;"")+4)))),ROW($A103))),NA())</f>
        <v>#N/A</v>
      </c>
      <c r="AH107" s="59" t="e">
        <f ca="1" t="array" ref="AH107">IFERROR(INDIRECT("$p$"&amp;SMALL(IF(TODAY()&lt;$E$5:INDIRECT("$E$"&amp;COUNTIF($D$5:$D$201,"&lt;&gt;"&amp;"")+4),ROW($E$5:INDIRECT("$E$"&amp;COUNTIF($D$5:$D$201,"&lt;&gt;"&amp;"")+4))),ROW($A103))),NA())</f>
        <v>#N/A</v>
      </c>
      <c r="AI107" s="59" t="e">
        <f ca="1" t="array" ref="AI107">IFERROR(INDIRECT("$Q$"&amp;SMALL(IF(TODAY()&lt;$E$5:INDIRECT("$E$"&amp;COUNTIF($D$5:$D$201,"&lt;&gt;"&amp;"")+4),ROW($E$5:INDIRECT("$E$"&amp;COUNTIF($D$5:$D$201,"&lt;&gt;"&amp;"")+4))),ROW($A103))),NA())</f>
        <v>#N/A</v>
      </c>
      <c r="AJ107" s="59" t="e">
        <f ca="1" t="array" ref="AJ107">IFERROR(INDIRECT("$R$"&amp;SMALL(IF(TODAY()&lt;$E$5:INDIRECT("$E$"&amp;COUNTIF($D$5:$D$201,"&lt;&gt;"&amp;"")+4),ROW($E$5:INDIRECT("$E$"&amp;COUNTIF($D$5:$D$201,"&lt;&gt;"&amp;"")+4))),ROW($A103))),NA())</f>
        <v>#N/A</v>
      </c>
      <c r="AK107" s="59" t="e">
        <f ca="1" t="array" ref="AK107">IFERROR(INDIRECT("$s$"&amp;SMALL(IF(TODAY()&lt;$E$5:INDIRECT("$E$"&amp;COUNTIF($D$5:$D$201,"&lt;&gt;"&amp;"")+4),ROW($E$5:INDIRECT("$E$"&amp;COUNTIF($D$5:$D$201,"&lt;&gt;"&amp;"")+4))),ROW($A103))),NA())</f>
        <v>#N/A</v>
      </c>
      <c r="AR107" s="59" t="b">
        <f ca="1" t="array" ref="AR107">IF(AND($D107&lt;&gt;"",$P$1=1),$D107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103))),NA()),IF($P$1=3,IFERROR(INDIRECT("$d$"&amp;SMALL(IF(TODAY()&lt;$E$5:INDIRECT("$E$"&amp;COUNTIF($D$5:$D$201,"&lt;&gt;"&amp;"")+4),ROW($E$5:INDIRECT("$E$"&amp;COUNTIF($D$5:$D$201,"&lt;&gt;"&amp;"")+4))),ROW($A103))),NA()))))</f>
        <v>0</v>
      </c>
    </row>
    <row r="108" spans="1:44">
      <c r="A108" s="14"/>
      <c r="G108" s="35" t="str">
        <f t="shared" si="23"/>
        <v/>
      </c>
      <c r="I108" s="57" t="str">
        <f ca="1" t="shared" si="24"/>
        <v/>
      </c>
      <c r="J108" s="35" t="str">
        <f ca="1" t="shared" si="25"/>
        <v/>
      </c>
      <c r="L108" s="16"/>
      <c r="M108" s="58" t="e">
        <f t="shared" si="21"/>
        <v>#N/A</v>
      </c>
      <c r="N108" s="58" t="e">
        <f ca="1" t="array" ref="N108">IFERROR(INDIRECT("$e$"&amp;SMALL(IF(TODAY()&gt;=$E$5:INDIRECT("$E$"&amp;COUNTIF($D$5:$D$201,"&lt;&gt;"&amp;"")+4),IF(TODAY()&lt;=$F$5:INDIRECT("$f$"&amp;COUNTIF($D$5:$D$201,"&lt;&gt;"&amp;"")+4),ROW($E$5:INDIRECT("$E$"&amp;COUNTIF($D$5:$D$201,"&lt;&gt;"&amp;"")+4)))),ROW($A104))),NA())</f>
        <v>#N/A</v>
      </c>
      <c r="O108" s="58" t="e">
        <f ca="1" t="array" ref="O108">IFERROR(INDIRECT("$e$"&amp;SMALL(IF(TODAY()&lt;$E$5:INDIRECT("$E$"&amp;COUNTIF($D$5:$D$201,"&lt;&gt;"&amp;"")+4),ROW($E$5:INDIRECT("$E$"&amp;COUNTIF($D$5:$D$201,"&lt;&gt;"&amp;"")+4))),ROW($A104))),NA())</f>
        <v>#N/A</v>
      </c>
      <c r="P108" s="59" t="e">
        <f t="shared" si="22"/>
        <v>#N/A</v>
      </c>
      <c r="Q108" s="59" t="e">
        <f ca="1" t="array" ref="Q108">IF(OR($E108="",$F108="")=TRUE(),NA(),IF(TODAY()&lt;$E108,0,IF(TODAY()&lt;=$F108,NOW()-$E108,$G108-1)))</f>
        <v>#N/A</v>
      </c>
      <c r="R108" s="59" t="e">
        <f t="array" ref="R108">IF(IFERROR($G108-$P108-1,0)&lt;=0,NA(),IFERROR($G108-$P108-1,0))</f>
        <v>#N/A</v>
      </c>
      <c r="S108" s="64" t="e">
        <f ca="1" t="array" ref="S108">IFERROR(IF($G108-$Q108-1&lt;=0,NA(),$G108-$Q108-1),NA())</f>
        <v>#N/A</v>
      </c>
      <c r="Y108" s="65" t="e">
        <f ca="1" t="array" ref="Y108">IFERROR(INDIRECT("$p$"&amp;SMALL(IF(TODAY()&gt;=$E$5:INDIRECT("$E$"&amp;COUNTIF($D$5:$D$201,"&lt;&gt;"&amp;"")+4),IF(TODAY()&lt;=$F$5:INDIRECT("$f$"&amp;COUNTIF($D$5:$D$201,"&lt;&gt;"&amp;"")+4),ROW($E$5:INDIRECT("$E$"&amp;COUNTIF($D$5:$D$201,"&lt;&gt;"&amp;"")+4)))),ROW($A104))),NA())</f>
        <v>#N/A</v>
      </c>
      <c r="Z108" s="59" t="e">
        <f ca="1" t="array" ref="Z108">IFERROR(INDIRECT("$q$"&amp;SMALL(IF(TODAY()&gt;=$E$5:INDIRECT("$E$"&amp;COUNTIF($D$5:$D$201,"&lt;&gt;"&amp;"")+4),IF(TODAY()&lt;=$F$5:INDIRECT("$f$"&amp;COUNTIF($D$5:$D$201,"&lt;&gt;"&amp;"")+4),ROW($E$5:INDIRECT("$e$"&amp;COUNTIF($D$5:$D$201,"&lt;&gt;"&amp;"")+4)))),ROW($A104))),NA())</f>
        <v>#N/A</v>
      </c>
      <c r="AA108" s="59" t="e">
        <f ca="1" t="array" ref="AA108">IFERROR(INDIRECT("$r$"&amp;SMALL(IF(TODAY()&gt;=$E$5:INDIRECT("$E$"&amp;COUNTIF($D$5:$D$201,"&lt;&gt;"&amp;"")+4),IF(TODAY()&lt;=$F$5:INDIRECT("$f$"&amp;COUNTIF($D$5:$D$201,"&lt;&gt;"&amp;"")+4),ROW($E$5:INDIRECT("$e$"&amp;COUNTIF($D$5:$D$201,"&lt;&gt;"&amp;"")+4)))),ROW($A104))),NA())</f>
        <v>#N/A</v>
      </c>
      <c r="AB108" s="59" t="e">
        <f ca="1" t="array" ref="AB108">IFERROR(INDIRECT("$s$"&amp;SMALL(IF(TODAY()&gt;=$E$5:INDIRECT("$E$"&amp;COUNTIF($D$5:$D$201,"&lt;&gt;"&amp;"")+4),IF(TODAY()&lt;=$F$5:INDIRECT("$f$"&amp;COUNTIF($D$5:$D$201,"&lt;&gt;"&amp;"")+4),ROW($E$5:INDIRECT("$e$"&amp;COUNTIF($D$5:$D$201,"&lt;&gt;"&amp;"")+4)))),ROW($A104))),NA())</f>
        <v>#N/A</v>
      </c>
      <c r="AH108" s="59" t="e">
        <f ca="1" t="array" ref="AH108">IFERROR(INDIRECT("$p$"&amp;SMALL(IF(TODAY()&lt;$E$5:INDIRECT("$E$"&amp;COUNTIF($D$5:$D$201,"&lt;&gt;"&amp;"")+4),ROW($E$5:INDIRECT("$E$"&amp;COUNTIF($D$5:$D$201,"&lt;&gt;"&amp;"")+4))),ROW($A104))),NA())</f>
        <v>#N/A</v>
      </c>
      <c r="AI108" s="59" t="e">
        <f ca="1" t="array" ref="AI108">IFERROR(INDIRECT("$Q$"&amp;SMALL(IF(TODAY()&lt;$E$5:INDIRECT("$E$"&amp;COUNTIF($D$5:$D$201,"&lt;&gt;"&amp;"")+4),ROW($E$5:INDIRECT("$E$"&amp;COUNTIF($D$5:$D$201,"&lt;&gt;"&amp;"")+4))),ROW($A104))),NA())</f>
        <v>#N/A</v>
      </c>
      <c r="AJ108" s="59" t="e">
        <f ca="1" t="array" ref="AJ108">IFERROR(INDIRECT("$R$"&amp;SMALL(IF(TODAY()&lt;$E$5:INDIRECT("$E$"&amp;COUNTIF($D$5:$D$201,"&lt;&gt;"&amp;"")+4),ROW($E$5:INDIRECT("$E$"&amp;COUNTIF($D$5:$D$201,"&lt;&gt;"&amp;"")+4))),ROW($A104))),NA())</f>
        <v>#N/A</v>
      </c>
      <c r="AK108" s="59" t="e">
        <f ca="1" t="array" ref="AK108">IFERROR(INDIRECT("$s$"&amp;SMALL(IF(TODAY()&lt;$E$5:INDIRECT("$E$"&amp;COUNTIF($D$5:$D$201,"&lt;&gt;"&amp;"")+4),ROW($E$5:INDIRECT("$E$"&amp;COUNTIF($D$5:$D$201,"&lt;&gt;"&amp;"")+4))),ROW($A104))),NA())</f>
        <v>#N/A</v>
      </c>
      <c r="AR108" s="59" t="b">
        <f ca="1" t="array" ref="AR108">IF(AND($D108&lt;&gt;"",$P$1=1),$D108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104))),NA()),IF($P$1=3,IFERROR(INDIRECT("$d$"&amp;SMALL(IF(TODAY()&lt;$E$5:INDIRECT("$E$"&amp;COUNTIF($D$5:$D$201,"&lt;&gt;"&amp;"")+4),ROW($E$5:INDIRECT("$E$"&amp;COUNTIF($D$5:$D$201,"&lt;&gt;"&amp;"")+4))),ROW($A104))),NA()))))</f>
        <v>0</v>
      </c>
    </row>
    <row r="109" spans="1:44">
      <c r="A109" s="14"/>
      <c r="G109" s="35" t="str">
        <f t="shared" si="23"/>
        <v/>
      </c>
      <c r="I109" s="57" t="str">
        <f ca="1" t="shared" si="24"/>
        <v/>
      </c>
      <c r="J109" s="35" t="str">
        <f ca="1" t="shared" si="25"/>
        <v/>
      </c>
      <c r="L109" s="16"/>
      <c r="M109" s="58" t="e">
        <f t="shared" si="21"/>
        <v>#N/A</v>
      </c>
      <c r="N109" s="58" t="e">
        <f ca="1" t="array" ref="N109">IFERROR(INDIRECT("$e$"&amp;SMALL(IF(TODAY()&gt;=$E$5:INDIRECT("$E$"&amp;COUNTIF($D$5:$D$201,"&lt;&gt;"&amp;"")+4),IF(TODAY()&lt;=$F$5:INDIRECT("$f$"&amp;COUNTIF($D$5:$D$201,"&lt;&gt;"&amp;"")+4),ROW($E$5:INDIRECT("$E$"&amp;COUNTIF($D$5:$D$201,"&lt;&gt;"&amp;"")+4)))),ROW($A105))),NA())</f>
        <v>#N/A</v>
      </c>
      <c r="O109" s="58" t="e">
        <f ca="1" t="array" ref="O109">IFERROR(INDIRECT("$e$"&amp;SMALL(IF(TODAY()&lt;$E$5:INDIRECT("$E$"&amp;COUNTIF($D$5:$D$201,"&lt;&gt;"&amp;"")+4),ROW($E$5:INDIRECT("$E$"&amp;COUNTIF($D$5:$D$201,"&lt;&gt;"&amp;"")+4))),ROW($A105))),NA())</f>
        <v>#N/A</v>
      </c>
      <c r="P109" s="59" t="e">
        <f t="shared" si="22"/>
        <v>#N/A</v>
      </c>
      <c r="Q109" s="59" t="e">
        <f ca="1" t="array" ref="Q109">IF(OR($E109="",$F109="")=TRUE(),NA(),IF(TODAY()&lt;$E109,0,IF(TODAY()&lt;=$F109,NOW()-$E109,$G109-1)))</f>
        <v>#N/A</v>
      </c>
      <c r="R109" s="59" t="e">
        <f t="array" ref="R109">IF(IFERROR($G109-$P109-1,0)&lt;=0,NA(),IFERROR($G109-$P109-1,0))</f>
        <v>#N/A</v>
      </c>
      <c r="S109" s="64" t="e">
        <f ca="1" t="array" ref="S109">IFERROR(IF($G109-$Q109-1&lt;=0,NA(),$G109-$Q109-1),NA())</f>
        <v>#N/A</v>
      </c>
      <c r="Y109" s="65" t="e">
        <f ca="1" t="array" ref="Y109">IFERROR(INDIRECT("$p$"&amp;SMALL(IF(TODAY()&gt;=$E$5:INDIRECT("$E$"&amp;COUNTIF($D$5:$D$201,"&lt;&gt;"&amp;"")+4),IF(TODAY()&lt;=$F$5:INDIRECT("$f$"&amp;COUNTIF($D$5:$D$201,"&lt;&gt;"&amp;"")+4),ROW($E$5:INDIRECT("$E$"&amp;COUNTIF($D$5:$D$201,"&lt;&gt;"&amp;"")+4)))),ROW($A105))),NA())</f>
        <v>#N/A</v>
      </c>
      <c r="Z109" s="59" t="e">
        <f ca="1" t="array" ref="Z109">IFERROR(INDIRECT("$q$"&amp;SMALL(IF(TODAY()&gt;=$E$5:INDIRECT("$E$"&amp;COUNTIF($D$5:$D$201,"&lt;&gt;"&amp;"")+4),IF(TODAY()&lt;=$F$5:INDIRECT("$f$"&amp;COUNTIF($D$5:$D$201,"&lt;&gt;"&amp;"")+4),ROW($E$5:INDIRECT("$e$"&amp;COUNTIF($D$5:$D$201,"&lt;&gt;"&amp;"")+4)))),ROW($A105))),NA())</f>
        <v>#N/A</v>
      </c>
      <c r="AA109" s="59" t="e">
        <f ca="1" t="array" ref="AA109">IFERROR(INDIRECT("$r$"&amp;SMALL(IF(TODAY()&gt;=$E$5:INDIRECT("$E$"&amp;COUNTIF($D$5:$D$201,"&lt;&gt;"&amp;"")+4),IF(TODAY()&lt;=$F$5:INDIRECT("$f$"&amp;COUNTIF($D$5:$D$201,"&lt;&gt;"&amp;"")+4),ROW($E$5:INDIRECT("$e$"&amp;COUNTIF($D$5:$D$201,"&lt;&gt;"&amp;"")+4)))),ROW($A105))),NA())</f>
        <v>#N/A</v>
      </c>
      <c r="AB109" s="59" t="e">
        <f ca="1" t="array" ref="AB109">IFERROR(INDIRECT("$s$"&amp;SMALL(IF(TODAY()&gt;=$E$5:INDIRECT("$E$"&amp;COUNTIF($D$5:$D$201,"&lt;&gt;"&amp;"")+4),IF(TODAY()&lt;=$F$5:INDIRECT("$f$"&amp;COUNTIF($D$5:$D$201,"&lt;&gt;"&amp;"")+4),ROW($E$5:INDIRECT("$e$"&amp;COUNTIF($D$5:$D$201,"&lt;&gt;"&amp;"")+4)))),ROW($A105))),NA())</f>
        <v>#N/A</v>
      </c>
      <c r="AH109" s="59" t="e">
        <f ca="1" t="array" ref="AH109">IFERROR(INDIRECT("$p$"&amp;SMALL(IF(TODAY()&lt;$E$5:INDIRECT("$E$"&amp;COUNTIF($D$5:$D$201,"&lt;&gt;"&amp;"")+4),ROW($E$5:INDIRECT("$E$"&amp;COUNTIF($D$5:$D$201,"&lt;&gt;"&amp;"")+4))),ROW($A105))),NA())</f>
        <v>#N/A</v>
      </c>
      <c r="AI109" s="59" t="e">
        <f ca="1" t="array" ref="AI109">IFERROR(INDIRECT("$Q$"&amp;SMALL(IF(TODAY()&lt;$E$5:INDIRECT("$E$"&amp;COUNTIF($D$5:$D$201,"&lt;&gt;"&amp;"")+4),ROW($E$5:INDIRECT("$E$"&amp;COUNTIF($D$5:$D$201,"&lt;&gt;"&amp;"")+4))),ROW($A105))),NA())</f>
        <v>#N/A</v>
      </c>
      <c r="AJ109" s="59" t="e">
        <f ca="1" t="array" ref="AJ109">IFERROR(INDIRECT("$R$"&amp;SMALL(IF(TODAY()&lt;$E$5:INDIRECT("$E$"&amp;COUNTIF($D$5:$D$201,"&lt;&gt;"&amp;"")+4),ROW($E$5:INDIRECT("$E$"&amp;COUNTIF($D$5:$D$201,"&lt;&gt;"&amp;"")+4))),ROW($A105))),NA())</f>
        <v>#N/A</v>
      </c>
      <c r="AK109" s="59" t="e">
        <f ca="1" t="array" ref="AK109">IFERROR(INDIRECT("$s$"&amp;SMALL(IF(TODAY()&lt;$E$5:INDIRECT("$E$"&amp;COUNTIF($D$5:$D$201,"&lt;&gt;"&amp;"")+4),ROW($E$5:INDIRECT("$E$"&amp;COUNTIF($D$5:$D$201,"&lt;&gt;"&amp;"")+4))),ROW($A105))),NA())</f>
        <v>#N/A</v>
      </c>
      <c r="AR109" s="59" t="b">
        <f ca="1" t="array" ref="AR109">IF(AND($D109&lt;&gt;"",$P$1=1),$D109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105))),NA()),IF($P$1=3,IFERROR(INDIRECT("$d$"&amp;SMALL(IF(TODAY()&lt;$E$5:INDIRECT("$E$"&amp;COUNTIF($D$5:$D$201,"&lt;&gt;"&amp;"")+4),ROW($E$5:INDIRECT("$E$"&amp;COUNTIF($D$5:$D$201,"&lt;&gt;"&amp;"")+4))),ROW($A105))),NA()))))</f>
        <v>0</v>
      </c>
    </row>
    <row r="110" spans="1:44">
      <c r="A110" s="14"/>
      <c r="G110" s="35" t="str">
        <f t="shared" si="23"/>
        <v/>
      </c>
      <c r="I110" s="57" t="str">
        <f ca="1" t="shared" si="24"/>
        <v/>
      </c>
      <c r="J110" s="35" t="str">
        <f ca="1" t="shared" si="25"/>
        <v/>
      </c>
      <c r="L110" s="16"/>
      <c r="M110" s="58" t="e">
        <f t="shared" si="21"/>
        <v>#N/A</v>
      </c>
      <c r="N110" s="58" t="e">
        <f ca="1" t="array" ref="N110">IFERROR(INDIRECT("$e$"&amp;SMALL(IF(TODAY()&gt;=$E$5:INDIRECT("$E$"&amp;COUNTIF($D$5:$D$201,"&lt;&gt;"&amp;"")+4),IF(TODAY()&lt;=$F$5:INDIRECT("$f$"&amp;COUNTIF($D$5:$D$201,"&lt;&gt;"&amp;"")+4),ROW($E$5:INDIRECT("$E$"&amp;COUNTIF($D$5:$D$201,"&lt;&gt;"&amp;"")+4)))),ROW($A106))),NA())</f>
        <v>#N/A</v>
      </c>
      <c r="O110" s="58" t="e">
        <f ca="1" t="array" ref="O110">IFERROR(INDIRECT("$e$"&amp;SMALL(IF(TODAY()&lt;$E$5:INDIRECT("$E$"&amp;COUNTIF($D$5:$D$201,"&lt;&gt;"&amp;"")+4),ROW($E$5:INDIRECT("$E$"&amp;COUNTIF($D$5:$D$201,"&lt;&gt;"&amp;"")+4))),ROW($A106))),NA())</f>
        <v>#N/A</v>
      </c>
      <c r="P110" s="59" t="e">
        <f t="shared" si="22"/>
        <v>#N/A</v>
      </c>
      <c r="Q110" s="59" t="e">
        <f ca="1" t="array" ref="Q110">IF(OR($E110="",$F110="")=TRUE(),NA(),IF(TODAY()&lt;$E110,0,IF(TODAY()&lt;=$F110,NOW()-$E110,$G110-1)))</f>
        <v>#N/A</v>
      </c>
      <c r="R110" s="59" t="e">
        <f t="array" ref="R110">IF(IFERROR($G110-$P110-1,0)&lt;=0,NA(),IFERROR($G110-$P110-1,0))</f>
        <v>#N/A</v>
      </c>
      <c r="S110" s="64" t="e">
        <f ca="1" t="array" ref="S110">IFERROR(IF($G110-$Q110-1&lt;=0,NA(),$G110-$Q110-1),NA())</f>
        <v>#N/A</v>
      </c>
      <c r="Y110" s="65" t="e">
        <f ca="1" t="array" ref="Y110">IFERROR(INDIRECT("$p$"&amp;SMALL(IF(TODAY()&gt;=$E$5:INDIRECT("$E$"&amp;COUNTIF($D$5:$D$201,"&lt;&gt;"&amp;"")+4),IF(TODAY()&lt;=$F$5:INDIRECT("$f$"&amp;COUNTIF($D$5:$D$201,"&lt;&gt;"&amp;"")+4),ROW($E$5:INDIRECT("$E$"&amp;COUNTIF($D$5:$D$201,"&lt;&gt;"&amp;"")+4)))),ROW($A106))),NA())</f>
        <v>#N/A</v>
      </c>
      <c r="Z110" s="59" t="e">
        <f ca="1" t="array" ref="Z110">IFERROR(INDIRECT("$q$"&amp;SMALL(IF(TODAY()&gt;=$E$5:INDIRECT("$E$"&amp;COUNTIF($D$5:$D$201,"&lt;&gt;"&amp;"")+4),IF(TODAY()&lt;=$F$5:INDIRECT("$f$"&amp;COUNTIF($D$5:$D$201,"&lt;&gt;"&amp;"")+4),ROW($E$5:INDIRECT("$e$"&amp;COUNTIF($D$5:$D$201,"&lt;&gt;"&amp;"")+4)))),ROW($A106))),NA())</f>
        <v>#N/A</v>
      </c>
      <c r="AA110" s="59" t="e">
        <f ca="1" t="array" ref="AA110">IFERROR(INDIRECT("$r$"&amp;SMALL(IF(TODAY()&gt;=$E$5:INDIRECT("$E$"&amp;COUNTIF($D$5:$D$201,"&lt;&gt;"&amp;"")+4),IF(TODAY()&lt;=$F$5:INDIRECT("$f$"&amp;COUNTIF($D$5:$D$201,"&lt;&gt;"&amp;"")+4),ROW($E$5:INDIRECT("$e$"&amp;COUNTIF($D$5:$D$201,"&lt;&gt;"&amp;"")+4)))),ROW($A106))),NA())</f>
        <v>#N/A</v>
      </c>
      <c r="AB110" s="59" t="e">
        <f ca="1" t="array" ref="AB110">IFERROR(INDIRECT("$s$"&amp;SMALL(IF(TODAY()&gt;=$E$5:INDIRECT("$E$"&amp;COUNTIF($D$5:$D$201,"&lt;&gt;"&amp;"")+4),IF(TODAY()&lt;=$F$5:INDIRECT("$f$"&amp;COUNTIF($D$5:$D$201,"&lt;&gt;"&amp;"")+4),ROW($E$5:INDIRECT("$e$"&amp;COUNTIF($D$5:$D$201,"&lt;&gt;"&amp;"")+4)))),ROW($A106))),NA())</f>
        <v>#N/A</v>
      </c>
      <c r="AH110" s="59" t="e">
        <f ca="1" t="array" ref="AH110">IFERROR(INDIRECT("$p$"&amp;SMALL(IF(TODAY()&lt;$E$5:INDIRECT("$E$"&amp;COUNTIF($D$5:$D$201,"&lt;&gt;"&amp;"")+4),ROW($E$5:INDIRECT("$E$"&amp;COUNTIF($D$5:$D$201,"&lt;&gt;"&amp;"")+4))),ROW($A106))),NA())</f>
        <v>#N/A</v>
      </c>
      <c r="AI110" s="59" t="e">
        <f ca="1" t="array" ref="AI110">IFERROR(INDIRECT("$Q$"&amp;SMALL(IF(TODAY()&lt;$E$5:INDIRECT("$E$"&amp;COUNTIF($D$5:$D$201,"&lt;&gt;"&amp;"")+4),ROW($E$5:INDIRECT("$E$"&amp;COUNTIF($D$5:$D$201,"&lt;&gt;"&amp;"")+4))),ROW($A106))),NA())</f>
        <v>#N/A</v>
      </c>
      <c r="AJ110" s="59" t="e">
        <f ca="1" t="array" ref="AJ110">IFERROR(INDIRECT("$R$"&amp;SMALL(IF(TODAY()&lt;$E$5:INDIRECT("$E$"&amp;COUNTIF($D$5:$D$201,"&lt;&gt;"&amp;"")+4),ROW($E$5:INDIRECT("$E$"&amp;COUNTIF($D$5:$D$201,"&lt;&gt;"&amp;"")+4))),ROW($A106))),NA())</f>
        <v>#N/A</v>
      </c>
      <c r="AK110" s="59" t="e">
        <f ca="1" t="array" ref="AK110">IFERROR(INDIRECT("$s$"&amp;SMALL(IF(TODAY()&lt;$E$5:INDIRECT("$E$"&amp;COUNTIF($D$5:$D$201,"&lt;&gt;"&amp;"")+4),ROW($E$5:INDIRECT("$E$"&amp;COUNTIF($D$5:$D$201,"&lt;&gt;"&amp;"")+4))),ROW($A106))),NA())</f>
        <v>#N/A</v>
      </c>
      <c r="AR110" s="59" t="b">
        <f ca="1" t="array" ref="AR110">IF(AND($D110&lt;&gt;"",$P$1=1),$D110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106))),NA()),IF($P$1=3,IFERROR(INDIRECT("$d$"&amp;SMALL(IF(TODAY()&lt;$E$5:INDIRECT("$E$"&amp;COUNTIF($D$5:$D$201,"&lt;&gt;"&amp;"")+4),ROW($E$5:INDIRECT("$E$"&amp;COUNTIF($D$5:$D$201,"&lt;&gt;"&amp;"")+4))),ROW($A106))),NA()))))</f>
        <v>0</v>
      </c>
    </row>
    <row r="111" spans="1:44">
      <c r="A111" s="14"/>
      <c r="G111" s="35" t="str">
        <f t="shared" si="23"/>
        <v/>
      </c>
      <c r="I111" s="57" t="str">
        <f ca="1" t="shared" si="24"/>
        <v/>
      </c>
      <c r="J111" s="35" t="str">
        <f ca="1" t="shared" si="25"/>
        <v/>
      </c>
      <c r="L111" s="16"/>
      <c r="M111" s="58" t="e">
        <f t="shared" si="21"/>
        <v>#N/A</v>
      </c>
      <c r="N111" s="58" t="e">
        <f ca="1" t="array" ref="N111">IFERROR(INDIRECT("$e$"&amp;SMALL(IF(TODAY()&gt;=$E$5:INDIRECT("$E$"&amp;COUNTIF($D$5:$D$201,"&lt;&gt;"&amp;"")+4),IF(TODAY()&lt;=$F$5:INDIRECT("$f$"&amp;COUNTIF($D$5:$D$201,"&lt;&gt;"&amp;"")+4),ROW($E$5:INDIRECT("$E$"&amp;COUNTIF($D$5:$D$201,"&lt;&gt;"&amp;"")+4)))),ROW($A107))),NA())</f>
        <v>#N/A</v>
      </c>
      <c r="O111" s="58" t="e">
        <f ca="1" t="array" ref="O111">IFERROR(INDIRECT("$e$"&amp;SMALL(IF(TODAY()&lt;$E$5:INDIRECT("$E$"&amp;COUNTIF($D$5:$D$201,"&lt;&gt;"&amp;"")+4),ROW($E$5:INDIRECT("$E$"&amp;COUNTIF($D$5:$D$201,"&lt;&gt;"&amp;"")+4))),ROW($A107))),NA())</f>
        <v>#N/A</v>
      </c>
      <c r="P111" s="59" t="e">
        <f t="shared" si="22"/>
        <v>#N/A</v>
      </c>
      <c r="Q111" s="59" t="e">
        <f ca="1" t="array" ref="Q111">IF(OR($E111="",$F111="")=TRUE(),NA(),IF(TODAY()&lt;$E111,0,IF(TODAY()&lt;=$F111,NOW()-$E111,$G111-1)))</f>
        <v>#N/A</v>
      </c>
      <c r="R111" s="59" t="e">
        <f t="array" ref="R111">IF(IFERROR($G111-$P111-1,0)&lt;=0,NA(),IFERROR($G111-$P111-1,0))</f>
        <v>#N/A</v>
      </c>
      <c r="S111" s="64" t="e">
        <f ca="1" t="array" ref="S111">IFERROR(IF($G111-$Q111-1&lt;=0,NA(),$G111-$Q111-1),NA())</f>
        <v>#N/A</v>
      </c>
      <c r="Y111" s="65" t="e">
        <f ca="1" t="array" ref="Y111">IFERROR(INDIRECT("$p$"&amp;SMALL(IF(TODAY()&gt;=$E$5:INDIRECT("$E$"&amp;COUNTIF($D$5:$D$201,"&lt;&gt;"&amp;"")+4),IF(TODAY()&lt;=$F$5:INDIRECT("$f$"&amp;COUNTIF($D$5:$D$201,"&lt;&gt;"&amp;"")+4),ROW($E$5:INDIRECT("$E$"&amp;COUNTIF($D$5:$D$201,"&lt;&gt;"&amp;"")+4)))),ROW($A107))),NA())</f>
        <v>#N/A</v>
      </c>
      <c r="Z111" s="59" t="e">
        <f ca="1" t="array" ref="Z111">IFERROR(INDIRECT("$q$"&amp;SMALL(IF(TODAY()&gt;=$E$5:INDIRECT("$E$"&amp;COUNTIF($D$5:$D$201,"&lt;&gt;"&amp;"")+4),IF(TODAY()&lt;=$F$5:INDIRECT("$f$"&amp;COUNTIF($D$5:$D$201,"&lt;&gt;"&amp;"")+4),ROW($E$5:INDIRECT("$e$"&amp;COUNTIF($D$5:$D$201,"&lt;&gt;"&amp;"")+4)))),ROW($A107))),NA())</f>
        <v>#N/A</v>
      </c>
      <c r="AA111" s="59" t="e">
        <f ca="1" t="array" ref="AA111">IFERROR(INDIRECT("$r$"&amp;SMALL(IF(TODAY()&gt;=$E$5:INDIRECT("$E$"&amp;COUNTIF($D$5:$D$201,"&lt;&gt;"&amp;"")+4),IF(TODAY()&lt;=$F$5:INDIRECT("$f$"&amp;COUNTIF($D$5:$D$201,"&lt;&gt;"&amp;"")+4),ROW($E$5:INDIRECT("$e$"&amp;COUNTIF($D$5:$D$201,"&lt;&gt;"&amp;"")+4)))),ROW($A107))),NA())</f>
        <v>#N/A</v>
      </c>
      <c r="AB111" s="59" t="e">
        <f ca="1" t="array" ref="AB111">IFERROR(INDIRECT("$s$"&amp;SMALL(IF(TODAY()&gt;=$E$5:INDIRECT("$E$"&amp;COUNTIF($D$5:$D$201,"&lt;&gt;"&amp;"")+4),IF(TODAY()&lt;=$F$5:INDIRECT("$f$"&amp;COUNTIF($D$5:$D$201,"&lt;&gt;"&amp;"")+4),ROW($E$5:INDIRECT("$e$"&amp;COUNTIF($D$5:$D$201,"&lt;&gt;"&amp;"")+4)))),ROW($A107))),NA())</f>
        <v>#N/A</v>
      </c>
      <c r="AH111" s="59" t="e">
        <f ca="1" t="array" ref="AH111">IFERROR(INDIRECT("$p$"&amp;SMALL(IF(TODAY()&lt;$E$5:INDIRECT("$E$"&amp;COUNTIF($D$5:$D$201,"&lt;&gt;"&amp;"")+4),ROW($E$5:INDIRECT("$E$"&amp;COUNTIF($D$5:$D$201,"&lt;&gt;"&amp;"")+4))),ROW($A107))),NA())</f>
        <v>#N/A</v>
      </c>
      <c r="AI111" s="59" t="e">
        <f ca="1" t="array" ref="AI111">IFERROR(INDIRECT("$Q$"&amp;SMALL(IF(TODAY()&lt;$E$5:INDIRECT("$E$"&amp;COUNTIF($D$5:$D$201,"&lt;&gt;"&amp;"")+4),ROW($E$5:INDIRECT("$E$"&amp;COUNTIF($D$5:$D$201,"&lt;&gt;"&amp;"")+4))),ROW($A107))),NA())</f>
        <v>#N/A</v>
      </c>
      <c r="AJ111" s="59" t="e">
        <f ca="1" t="array" ref="AJ111">IFERROR(INDIRECT("$R$"&amp;SMALL(IF(TODAY()&lt;$E$5:INDIRECT("$E$"&amp;COUNTIF($D$5:$D$201,"&lt;&gt;"&amp;"")+4),ROW($E$5:INDIRECT("$E$"&amp;COUNTIF($D$5:$D$201,"&lt;&gt;"&amp;"")+4))),ROW($A107))),NA())</f>
        <v>#N/A</v>
      </c>
      <c r="AK111" s="59" t="e">
        <f ca="1" t="array" ref="AK111">IFERROR(INDIRECT("$s$"&amp;SMALL(IF(TODAY()&lt;$E$5:INDIRECT("$E$"&amp;COUNTIF($D$5:$D$201,"&lt;&gt;"&amp;"")+4),ROW($E$5:INDIRECT("$E$"&amp;COUNTIF($D$5:$D$201,"&lt;&gt;"&amp;"")+4))),ROW($A107))),NA())</f>
        <v>#N/A</v>
      </c>
      <c r="AR111" s="59" t="b">
        <f ca="1" t="array" ref="AR111">IF(AND($D111&lt;&gt;"",$P$1=1),$D111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107))),NA()),IF($P$1=3,IFERROR(INDIRECT("$d$"&amp;SMALL(IF(TODAY()&lt;$E$5:INDIRECT("$E$"&amp;COUNTIF($D$5:$D$201,"&lt;&gt;"&amp;"")+4),ROW($E$5:INDIRECT("$E$"&amp;COUNTIF($D$5:$D$201,"&lt;&gt;"&amp;"")+4))),ROW($A107))),NA()))))</f>
        <v>0</v>
      </c>
    </row>
    <row r="112" spans="1:44">
      <c r="A112" s="14"/>
      <c r="G112" s="35" t="str">
        <f t="shared" si="23"/>
        <v/>
      </c>
      <c r="I112" s="57" t="str">
        <f ca="1" t="shared" si="24"/>
        <v/>
      </c>
      <c r="J112" s="35" t="str">
        <f ca="1" t="shared" si="25"/>
        <v/>
      </c>
      <c r="L112" s="16"/>
      <c r="M112" s="58" t="e">
        <f t="shared" si="21"/>
        <v>#N/A</v>
      </c>
      <c r="N112" s="58" t="e">
        <f ca="1" t="array" ref="N112">IFERROR(INDIRECT("$e$"&amp;SMALL(IF(TODAY()&gt;=$E$5:INDIRECT("$E$"&amp;COUNTIF($D$5:$D$201,"&lt;&gt;"&amp;"")+4),IF(TODAY()&lt;=$F$5:INDIRECT("$f$"&amp;COUNTIF($D$5:$D$201,"&lt;&gt;"&amp;"")+4),ROW($E$5:INDIRECT("$E$"&amp;COUNTIF($D$5:$D$201,"&lt;&gt;"&amp;"")+4)))),ROW($A108))),NA())</f>
        <v>#N/A</v>
      </c>
      <c r="O112" s="58" t="e">
        <f ca="1" t="array" ref="O112">IFERROR(INDIRECT("$e$"&amp;SMALL(IF(TODAY()&lt;$E$5:INDIRECT("$E$"&amp;COUNTIF($D$5:$D$201,"&lt;&gt;"&amp;"")+4),ROW($E$5:INDIRECT("$E$"&amp;COUNTIF($D$5:$D$201,"&lt;&gt;"&amp;"")+4))),ROW($A108))),NA())</f>
        <v>#N/A</v>
      </c>
      <c r="P112" s="59" t="e">
        <f t="shared" si="22"/>
        <v>#N/A</v>
      </c>
      <c r="Q112" s="59" t="e">
        <f ca="1" t="array" ref="Q112">IF(OR($E112="",$F112="")=TRUE(),NA(),IF(TODAY()&lt;$E112,0,IF(TODAY()&lt;=$F112,NOW()-$E112,$G112-1)))</f>
        <v>#N/A</v>
      </c>
      <c r="R112" s="59" t="e">
        <f t="array" ref="R112">IF(IFERROR($G112-$P112-1,0)&lt;=0,NA(),IFERROR($G112-$P112-1,0))</f>
        <v>#N/A</v>
      </c>
      <c r="S112" s="64" t="e">
        <f ca="1" t="array" ref="S112">IFERROR(IF($G112-$Q112-1&lt;=0,NA(),$G112-$Q112-1),NA())</f>
        <v>#N/A</v>
      </c>
      <c r="Y112" s="65" t="e">
        <f ca="1" t="array" ref="Y112">IFERROR(INDIRECT("$p$"&amp;SMALL(IF(TODAY()&gt;=$E$5:INDIRECT("$E$"&amp;COUNTIF($D$5:$D$201,"&lt;&gt;"&amp;"")+4),IF(TODAY()&lt;=$F$5:INDIRECT("$f$"&amp;COUNTIF($D$5:$D$201,"&lt;&gt;"&amp;"")+4),ROW($E$5:INDIRECT("$E$"&amp;COUNTIF($D$5:$D$201,"&lt;&gt;"&amp;"")+4)))),ROW($A108))),NA())</f>
        <v>#N/A</v>
      </c>
      <c r="Z112" s="59" t="e">
        <f ca="1" t="array" ref="Z112">IFERROR(INDIRECT("$q$"&amp;SMALL(IF(TODAY()&gt;=$E$5:INDIRECT("$E$"&amp;COUNTIF($D$5:$D$201,"&lt;&gt;"&amp;"")+4),IF(TODAY()&lt;=$F$5:INDIRECT("$f$"&amp;COUNTIF($D$5:$D$201,"&lt;&gt;"&amp;"")+4),ROW($E$5:INDIRECT("$e$"&amp;COUNTIF($D$5:$D$201,"&lt;&gt;"&amp;"")+4)))),ROW($A108))),NA())</f>
        <v>#N/A</v>
      </c>
      <c r="AA112" s="59" t="e">
        <f ca="1" t="array" ref="AA112">IFERROR(INDIRECT("$r$"&amp;SMALL(IF(TODAY()&gt;=$E$5:INDIRECT("$E$"&amp;COUNTIF($D$5:$D$201,"&lt;&gt;"&amp;"")+4),IF(TODAY()&lt;=$F$5:INDIRECT("$f$"&amp;COUNTIF($D$5:$D$201,"&lt;&gt;"&amp;"")+4),ROW($E$5:INDIRECT("$e$"&amp;COUNTIF($D$5:$D$201,"&lt;&gt;"&amp;"")+4)))),ROW($A108))),NA())</f>
        <v>#N/A</v>
      </c>
      <c r="AB112" s="59" t="e">
        <f ca="1" t="array" ref="AB112">IFERROR(INDIRECT("$s$"&amp;SMALL(IF(TODAY()&gt;=$E$5:INDIRECT("$E$"&amp;COUNTIF($D$5:$D$201,"&lt;&gt;"&amp;"")+4),IF(TODAY()&lt;=$F$5:INDIRECT("$f$"&amp;COUNTIF($D$5:$D$201,"&lt;&gt;"&amp;"")+4),ROW($E$5:INDIRECT("$e$"&amp;COUNTIF($D$5:$D$201,"&lt;&gt;"&amp;"")+4)))),ROW($A108))),NA())</f>
        <v>#N/A</v>
      </c>
      <c r="AH112" s="59" t="e">
        <f ca="1" t="array" ref="AH112">IFERROR(INDIRECT("$p$"&amp;SMALL(IF(TODAY()&lt;$E$5:INDIRECT("$E$"&amp;COUNTIF($D$5:$D$201,"&lt;&gt;"&amp;"")+4),ROW($E$5:INDIRECT("$E$"&amp;COUNTIF($D$5:$D$201,"&lt;&gt;"&amp;"")+4))),ROW($A108))),NA())</f>
        <v>#N/A</v>
      </c>
      <c r="AI112" s="59" t="e">
        <f ca="1" t="array" ref="AI112">IFERROR(INDIRECT("$Q$"&amp;SMALL(IF(TODAY()&lt;$E$5:INDIRECT("$E$"&amp;COUNTIF($D$5:$D$201,"&lt;&gt;"&amp;"")+4),ROW($E$5:INDIRECT("$E$"&amp;COUNTIF($D$5:$D$201,"&lt;&gt;"&amp;"")+4))),ROW($A108))),NA())</f>
        <v>#N/A</v>
      </c>
      <c r="AJ112" s="59" t="e">
        <f ca="1" t="array" ref="AJ112">IFERROR(INDIRECT("$R$"&amp;SMALL(IF(TODAY()&lt;$E$5:INDIRECT("$E$"&amp;COUNTIF($D$5:$D$201,"&lt;&gt;"&amp;"")+4),ROW($E$5:INDIRECT("$E$"&amp;COUNTIF($D$5:$D$201,"&lt;&gt;"&amp;"")+4))),ROW($A108))),NA())</f>
        <v>#N/A</v>
      </c>
      <c r="AK112" s="59" t="e">
        <f ca="1" t="array" ref="AK112">IFERROR(INDIRECT("$s$"&amp;SMALL(IF(TODAY()&lt;$E$5:INDIRECT("$E$"&amp;COUNTIF($D$5:$D$201,"&lt;&gt;"&amp;"")+4),ROW($E$5:INDIRECT("$E$"&amp;COUNTIF($D$5:$D$201,"&lt;&gt;"&amp;"")+4))),ROW($A108))),NA())</f>
        <v>#N/A</v>
      </c>
      <c r="AR112" s="59" t="b">
        <f ca="1" t="array" ref="AR112">IF(AND($D112&lt;&gt;"",$P$1=1),$D112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108))),NA()),IF($P$1=3,IFERROR(INDIRECT("$d$"&amp;SMALL(IF(TODAY()&lt;$E$5:INDIRECT("$E$"&amp;COUNTIF($D$5:$D$201,"&lt;&gt;"&amp;"")+4),ROW($E$5:INDIRECT("$E$"&amp;COUNTIF($D$5:$D$201,"&lt;&gt;"&amp;"")+4))),ROW($A108))),NA()))))</f>
        <v>0</v>
      </c>
    </row>
    <row r="113" spans="1:44">
      <c r="A113" s="14"/>
      <c r="G113" s="35" t="str">
        <f t="shared" si="23"/>
        <v/>
      </c>
      <c r="I113" s="57" t="str">
        <f ca="1" t="shared" si="24"/>
        <v/>
      </c>
      <c r="J113" s="35" t="str">
        <f ca="1" t="shared" si="25"/>
        <v/>
      </c>
      <c r="L113" s="16"/>
      <c r="M113" s="58" t="e">
        <f t="shared" si="21"/>
        <v>#N/A</v>
      </c>
      <c r="N113" s="58" t="e">
        <f ca="1" t="array" ref="N113">IFERROR(INDIRECT("$e$"&amp;SMALL(IF(TODAY()&gt;=$E$5:INDIRECT("$E$"&amp;COUNTIF($D$5:$D$201,"&lt;&gt;"&amp;"")+4),IF(TODAY()&lt;=$F$5:INDIRECT("$f$"&amp;COUNTIF($D$5:$D$201,"&lt;&gt;"&amp;"")+4),ROW($E$5:INDIRECT("$E$"&amp;COUNTIF($D$5:$D$201,"&lt;&gt;"&amp;"")+4)))),ROW($A109))),NA())</f>
        <v>#N/A</v>
      </c>
      <c r="O113" s="58" t="e">
        <f ca="1" t="array" ref="O113">IFERROR(INDIRECT("$e$"&amp;SMALL(IF(TODAY()&lt;$E$5:INDIRECT("$E$"&amp;COUNTIF($D$5:$D$201,"&lt;&gt;"&amp;"")+4),ROW($E$5:INDIRECT("$E$"&amp;COUNTIF($D$5:$D$201,"&lt;&gt;"&amp;"")+4))),ROW($A109))),NA())</f>
        <v>#N/A</v>
      </c>
      <c r="P113" s="59" t="e">
        <f t="shared" si="22"/>
        <v>#N/A</v>
      </c>
      <c r="Q113" s="59" t="e">
        <f ca="1" t="array" ref="Q113">IF(OR($E113="",$F113="")=TRUE(),NA(),IF(TODAY()&lt;$E113,0,IF(TODAY()&lt;=$F113,NOW()-$E113,$G113-1)))</f>
        <v>#N/A</v>
      </c>
      <c r="R113" s="59" t="e">
        <f t="array" ref="R113">IF(IFERROR($G113-$P113-1,0)&lt;=0,NA(),IFERROR($G113-$P113-1,0))</f>
        <v>#N/A</v>
      </c>
      <c r="S113" s="64" t="e">
        <f ca="1" t="array" ref="S113">IFERROR(IF($G113-$Q113-1&lt;=0,NA(),$G113-$Q113-1),NA())</f>
        <v>#N/A</v>
      </c>
      <c r="Y113" s="65" t="e">
        <f ca="1" t="array" ref="Y113">IFERROR(INDIRECT("$p$"&amp;SMALL(IF(TODAY()&gt;=$E$5:INDIRECT("$E$"&amp;COUNTIF($D$5:$D$201,"&lt;&gt;"&amp;"")+4),IF(TODAY()&lt;=$F$5:INDIRECT("$f$"&amp;COUNTIF($D$5:$D$201,"&lt;&gt;"&amp;"")+4),ROW($E$5:INDIRECT("$E$"&amp;COUNTIF($D$5:$D$201,"&lt;&gt;"&amp;"")+4)))),ROW($A109))),NA())</f>
        <v>#N/A</v>
      </c>
      <c r="Z113" s="59" t="e">
        <f ca="1" t="array" ref="Z113">IFERROR(INDIRECT("$q$"&amp;SMALL(IF(TODAY()&gt;=$E$5:INDIRECT("$E$"&amp;COUNTIF($D$5:$D$201,"&lt;&gt;"&amp;"")+4),IF(TODAY()&lt;=$F$5:INDIRECT("$f$"&amp;COUNTIF($D$5:$D$201,"&lt;&gt;"&amp;"")+4),ROW($E$5:INDIRECT("$e$"&amp;COUNTIF($D$5:$D$201,"&lt;&gt;"&amp;"")+4)))),ROW($A109))),NA())</f>
        <v>#N/A</v>
      </c>
      <c r="AA113" s="59" t="e">
        <f ca="1" t="array" ref="AA113">IFERROR(INDIRECT("$r$"&amp;SMALL(IF(TODAY()&gt;=$E$5:INDIRECT("$E$"&amp;COUNTIF($D$5:$D$201,"&lt;&gt;"&amp;"")+4),IF(TODAY()&lt;=$F$5:INDIRECT("$f$"&amp;COUNTIF($D$5:$D$201,"&lt;&gt;"&amp;"")+4),ROW($E$5:INDIRECT("$e$"&amp;COUNTIF($D$5:$D$201,"&lt;&gt;"&amp;"")+4)))),ROW($A109))),NA())</f>
        <v>#N/A</v>
      </c>
      <c r="AB113" s="59" t="e">
        <f ca="1" t="array" ref="AB113">IFERROR(INDIRECT("$s$"&amp;SMALL(IF(TODAY()&gt;=$E$5:INDIRECT("$E$"&amp;COUNTIF($D$5:$D$201,"&lt;&gt;"&amp;"")+4),IF(TODAY()&lt;=$F$5:INDIRECT("$f$"&amp;COUNTIF($D$5:$D$201,"&lt;&gt;"&amp;"")+4),ROW($E$5:INDIRECT("$e$"&amp;COUNTIF($D$5:$D$201,"&lt;&gt;"&amp;"")+4)))),ROW($A109))),NA())</f>
        <v>#N/A</v>
      </c>
      <c r="AH113" s="59" t="e">
        <f ca="1" t="array" ref="AH113">IFERROR(INDIRECT("$p$"&amp;SMALL(IF(TODAY()&lt;$E$5:INDIRECT("$E$"&amp;COUNTIF($D$5:$D$201,"&lt;&gt;"&amp;"")+4),ROW($E$5:INDIRECT("$E$"&amp;COUNTIF($D$5:$D$201,"&lt;&gt;"&amp;"")+4))),ROW($A109))),NA())</f>
        <v>#N/A</v>
      </c>
      <c r="AI113" s="59" t="e">
        <f ca="1" t="array" ref="AI113">IFERROR(INDIRECT("$Q$"&amp;SMALL(IF(TODAY()&lt;$E$5:INDIRECT("$E$"&amp;COUNTIF($D$5:$D$201,"&lt;&gt;"&amp;"")+4),ROW($E$5:INDIRECT("$E$"&amp;COUNTIF($D$5:$D$201,"&lt;&gt;"&amp;"")+4))),ROW($A109))),NA())</f>
        <v>#N/A</v>
      </c>
      <c r="AJ113" s="59" t="e">
        <f ca="1" t="array" ref="AJ113">IFERROR(INDIRECT("$R$"&amp;SMALL(IF(TODAY()&lt;$E$5:INDIRECT("$E$"&amp;COUNTIF($D$5:$D$201,"&lt;&gt;"&amp;"")+4),ROW($E$5:INDIRECT("$E$"&amp;COUNTIF($D$5:$D$201,"&lt;&gt;"&amp;"")+4))),ROW($A109))),NA())</f>
        <v>#N/A</v>
      </c>
      <c r="AK113" s="59" t="e">
        <f ca="1" t="array" ref="AK113">IFERROR(INDIRECT("$s$"&amp;SMALL(IF(TODAY()&lt;$E$5:INDIRECT("$E$"&amp;COUNTIF($D$5:$D$201,"&lt;&gt;"&amp;"")+4),ROW($E$5:INDIRECT("$E$"&amp;COUNTIF($D$5:$D$201,"&lt;&gt;"&amp;"")+4))),ROW($A109))),NA())</f>
        <v>#N/A</v>
      </c>
      <c r="AR113" s="59" t="b">
        <f ca="1" t="array" ref="AR113">IF(AND($D113&lt;&gt;"",$P$1=1),$D113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109))),NA()),IF($P$1=3,IFERROR(INDIRECT("$d$"&amp;SMALL(IF(TODAY()&lt;$E$5:INDIRECT("$E$"&amp;COUNTIF($D$5:$D$201,"&lt;&gt;"&amp;"")+4),ROW($E$5:INDIRECT("$E$"&amp;COUNTIF($D$5:$D$201,"&lt;&gt;"&amp;"")+4))),ROW($A109))),NA()))))</f>
        <v>0</v>
      </c>
    </row>
    <row r="114" spans="1:44">
      <c r="A114" s="14"/>
      <c r="G114" s="35" t="str">
        <f t="shared" si="23"/>
        <v/>
      </c>
      <c r="I114" s="57" t="str">
        <f ca="1" t="shared" si="24"/>
        <v/>
      </c>
      <c r="J114" s="35" t="str">
        <f ca="1" t="shared" si="25"/>
        <v/>
      </c>
      <c r="L114" s="16"/>
      <c r="M114" s="58" t="e">
        <f t="shared" si="21"/>
        <v>#N/A</v>
      </c>
      <c r="N114" s="58" t="e">
        <f ca="1" t="array" ref="N114">IFERROR(INDIRECT("$e$"&amp;SMALL(IF(TODAY()&gt;=$E$5:INDIRECT("$E$"&amp;COUNTIF($D$5:$D$201,"&lt;&gt;"&amp;"")+4),IF(TODAY()&lt;=$F$5:INDIRECT("$f$"&amp;COUNTIF($D$5:$D$201,"&lt;&gt;"&amp;"")+4),ROW($E$5:INDIRECT("$E$"&amp;COUNTIF($D$5:$D$201,"&lt;&gt;"&amp;"")+4)))),ROW($A110))),NA())</f>
        <v>#N/A</v>
      </c>
      <c r="O114" s="58" t="e">
        <f ca="1" t="array" ref="O114">IFERROR(INDIRECT("$e$"&amp;SMALL(IF(TODAY()&lt;$E$5:INDIRECT("$E$"&amp;COUNTIF($D$5:$D$201,"&lt;&gt;"&amp;"")+4),ROW($E$5:INDIRECT("$E$"&amp;COUNTIF($D$5:$D$201,"&lt;&gt;"&amp;"")+4))),ROW($A110))),NA())</f>
        <v>#N/A</v>
      </c>
      <c r="P114" s="59" t="e">
        <f t="shared" si="22"/>
        <v>#N/A</v>
      </c>
      <c r="Q114" s="59" t="e">
        <f ca="1" t="array" ref="Q114">IF(OR($E114="",$F114="")=TRUE(),NA(),IF(TODAY()&lt;$E114,0,IF(TODAY()&lt;=$F114,NOW()-$E114,$G114-1)))</f>
        <v>#N/A</v>
      </c>
      <c r="R114" s="59" t="e">
        <f t="array" ref="R114">IF(IFERROR($G114-$P114-1,0)&lt;=0,NA(),IFERROR($G114-$P114-1,0))</f>
        <v>#N/A</v>
      </c>
      <c r="S114" s="64" t="e">
        <f ca="1" t="array" ref="S114">IFERROR(IF($G114-$Q114-1&lt;=0,NA(),$G114-$Q114-1),NA())</f>
        <v>#N/A</v>
      </c>
      <c r="Y114" s="65" t="e">
        <f ca="1" t="array" ref="Y114">IFERROR(INDIRECT("$p$"&amp;SMALL(IF(TODAY()&gt;=$E$5:INDIRECT("$E$"&amp;COUNTIF($D$5:$D$201,"&lt;&gt;"&amp;"")+4),IF(TODAY()&lt;=$F$5:INDIRECT("$f$"&amp;COUNTIF($D$5:$D$201,"&lt;&gt;"&amp;"")+4),ROW($E$5:INDIRECT("$E$"&amp;COUNTIF($D$5:$D$201,"&lt;&gt;"&amp;"")+4)))),ROW($A110))),NA())</f>
        <v>#N/A</v>
      </c>
      <c r="Z114" s="59" t="e">
        <f ca="1" t="array" ref="Z114">IFERROR(INDIRECT("$q$"&amp;SMALL(IF(TODAY()&gt;=$E$5:INDIRECT("$E$"&amp;COUNTIF($D$5:$D$201,"&lt;&gt;"&amp;"")+4),IF(TODAY()&lt;=$F$5:INDIRECT("$f$"&amp;COUNTIF($D$5:$D$201,"&lt;&gt;"&amp;"")+4),ROW($E$5:INDIRECT("$e$"&amp;COUNTIF($D$5:$D$201,"&lt;&gt;"&amp;"")+4)))),ROW($A110))),NA())</f>
        <v>#N/A</v>
      </c>
      <c r="AA114" s="59" t="e">
        <f ca="1" t="array" ref="AA114">IFERROR(INDIRECT("$r$"&amp;SMALL(IF(TODAY()&gt;=$E$5:INDIRECT("$E$"&amp;COUNTIF($D$5:$D$201,"&lt;&gt;"&amp;"")+4),IF(TODAY()&lt;=$F$5:INDIRECT("$f$"&amp;COUNTIF($D$5:$D$201,"&lt;&gt;"&amp;"")+4),ROW($E$5:INDIRECT("$e$"&amp;COUNTIF($D$5:$D$201,"&lt;&gt;"&amp;"")+4)))),ROW($A110))),NA())</f>
        <v>#N/A</v>
      </c>
      <c r="AB114" s="59" t="e">
        <f ca="1" t="array" ref="AB114">IFERROR(INDIRECT("$s$"&amp;SMALL(IF(TODAY()&gt;=$E$5:INDIRECT("$E$"&amp;COUNTIF($D$5:$D$201,"&lt;&gt;"&amp;"")+4),IF(TODAY()&lt;=$F$5:INDIRECT("$f$"&amp;COUNTIF($D$5:$D$201,"&lt;&gt;"&amp;"")+4),ROW($E$5:INDIRECT("$e$"&amp;COUNTIF($D$5:$D$201,"&lt;&gt;"&amp;"")+4)))),ROW($A110))),NA())</f>
        <v>#N/A</v>
      </c>
      <c r="AH114" s="59" t="e">
        <f ca="1" t="array" ref="AH114">IFERROR(INDIRECT("$p$"&amp;SMALL(IF(TODAY()&lt;$E$5:INDIRECT("$E$"&amp;COUNTIF($D$5:$D$201,"&lt;&gt;"&amp;"")+4),ROW($E$5:INDIRECT("$E$"&amp;COUNTIF($D$5:$D$201,"&lt;&gt;"&amp;"")+4))),ROW($A110))),NA())</f>
        <v>#N/A</v>
      </c>
      <c r="AI114" s="59" t="e">
        <f ca="1" t="array" ref="AI114">IFERROR(INDIRECT("$Q$"&amp;SMALL(IF(TODAY()&lt;$E$5:INDIRECT("$E$"&amp;COUNTIF($D$5:$D$201,"&lt;&gt;"&amp;"")+4),ROW($E$5:INDIRECT("$E$"&amp;COUNTIF($D$5:$D$201,"&lt;&gt;"&amp;"")+4))),ROW($A110))),NA())</f>
        <v>#N/A</v>
      </c>
      <c r="AJ114" s="59" t="e">
        <f ca="1" t="array" ref="AJ114">IFERROR(INDIRECT("$R$"&amp;SMALL(IF(TODAY()&lt;$E$5:INDIRECT("$E$"&amp;COUNTIF($D$5:$D$201,"&lt;&gt;"&amp;"")+4),ROW($E$5:INDIRECT("$E$"&amp;COUNTIF($D$5:$D$201,"&lt;&gt;"&amp;"")+4))),ROW($A110))),NA())</f>
        <v>#N/A</v>
      </c>
      <c r="AK114" s="59" t="e">
        <f ca="1" t="array" ref="AK114">IFERROR(INDIRECT("$s$"&amp;SMALL(IF(TODAY()&lt;$E$5:INDIRECT("$E$"&amp;COUNTIF($D$5:$D$201,"&lt;&gt;"&amp;"")+4),ROW($E$5:INDIRECT("$E$"&amp;COUNTIF($D$5:$D$201,"&lt;&gt;"&amp;"")+4))),ROW($A110))),NA())</f>
        <v>#N/A</v>
      </c>
      <c r="AR114" s="59" t="b">
        <f ca="1" t="array" ref="AR114">IF(AND($D114&lt;&gt;"",$P$1=1),$D114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110))),NA()),IF($P$1=3,IFERROR(INDIRECT("$d$"&amp;SMALL(IF(TODAY()&lt;$E$5:INDIRECT("$E$"&amp;COUNTIF($D$5:$D$201,"&lt;&gt;"&amp;"")+4),ROW($E$5:INDIRECT("$E$"&amp;COUNTIF($D$5:$D$201,"&lt;&gt;"&amp;"")+4))),ROW($A110))),NA()))))</f>
        <v>0</v>
      </c>
    </row>
    <row r="115" spans="1:44">
      <c r="A115" s="14"/>
      <c r="G115" s="35" t="str">
        <f t="shared" si="23"/>
        <v/>
      </c>
      <c r="I115" s="57" t="str">
        <f ca="1" t="shared" si="24"/>
        <v/>
      </c>
      <c r="J115" s="35" t="str">
        <f ca="1" t="shared" si="25"/>
        <v/>
      </c>
      <c r="L115" s="16"/>
      <c r="M115" s="58" t="e">
        <f t="shared" si="21"/>
        <v>#N/A</v>
      </c>
      <c r="N115" s="58" t="e">
        <f ca="1" t="array" ref="N115">IFERROR(INDIRECT("$e$"&amp;SMALL(IF(TODAY()&gt;=$E$5:INDIRECT("$E$"&amp;COUNTIF($D$5:$D$201,"&lt;&gt;"&amp;"")+4),IF(TODAY()&lt;=$F$5:INDIRECT("$f$"&amp;COUNTIF($D$5:$D$201,"&lt;&gt;"&amp;"")+4),ROW($E$5:INDIRECT("$E$"&amp;COUNTIF($D$5:$D$201,"&lt;&gt;"&amp;"")+4)))),ROW($A111))),NA())</f>
        <v>#N/A</v>
      </c>
      <c r="O115" s="58" t="e">
        <f ca="1" t="array" ref="O115">IFERROR(INDIRECT("$e$"&amp;SMALL(IF(TODAY()&lt;$E$5:INDIRECT("$E$"&amp;COUNTIF($D$5:$D$201,"&lt;&gt;"&amp;"")+4),ROW($E$5:INDIRECT("$E$"&amp;COUNTIF($D$5:$D$201,"&lt;&gt;"&amp;"")+4))),ROW($A111))),NA())</f>
        <v>#N/A</v>
      </c>
      <c r="P115" s="59" t="e">
        <f t="shared" si="22"/>
        <v>#N/A</v>
      </c>
      <c r="Q115" s="59" t="e">
        <f ca="1" t="array" ref="Q115">IF(OR($E115="",$F115="")=TRUE(),NA(),IF(TODAY()&lt;$E115,0,IF(TODAY()&lt;=$F115,NOW()-$E115,$G115-1)))</f>
        <v>#N/A</v>
      </c>
      <c r="R115" s="59" t="e">
        <f t="array" ref="R115">IF(IFERROR($G115-$P115-1,0)&lt;=0,NA(),IFERROR($G115-$P115-1,0))</f>
        <v>#N/A</v>
      </c>
      <c r="S115" s="64" t="e">
        <f ca="1" t="array" ref="S115">IFERROR(IF($G115-$Q115-1&lt;=0,NA(),$G115-$Q115-1),NA())</f>
        <v>#N/A</v>
      </c>
      <c r="Y115" s="65" t="e">
        <f ca="1" t="array" ref="Y115">IFERROR(INDIRECT("$p$"&amp;SMALL(IF(TODAY()&gt;=$E$5:INDIRECT("$E$"&amp;COUNTIF($D$5:$D$201,"&lt;&gt;"&amp;"")+4),IF(TODAY()&lt;=$F$5:INDIRECT("$f$"&amp;COUNTIF($D$5:$D$201,"&lt;&gt;"&amp;"")+4),ROW($E$5:INDIRECT("$E$"&amp;COUNTIF($D$5:$D$201,"&lt;&gt;"&amp;"")+4)))),ROW($A111))),NA())</f>
        <v>#N/A</v>
      </c>
      <c r="Z115" s="59" t="e">
        <f ca="1" t="array" ref="Z115">IFERROR(INDIRECT("$q$"&amp;SMALL(IF(TODAY()&gt;=$E$5:INDIRECT("$E$"&amp;COUNTIF($D$5:$D$201,"&lt;&gt;"&amp;"")+4),IF(TODAY()&lt;=$F$5:INDIRECT("$f$"&amp;COUNTIF($D$5:$D$201,"&lt;&gt;"&amp;"")+4),ROW($E$5:INDIRECT("$e$"&amp;COUNTIF($D$5:$D$201,"&lt;&gt;"&amp;"")+4)))),ROW($A111))),NA())</f>
        <v>#N/A</v>
      </c>
      <c r="AA115" s="59" t="e">
        <f ca="1" t="array" ref="AA115">IFERROR(INDIRECT("$r$"&amp;SMALL(IF(TODAY()&gt;=$E$5:INDIRECT("$E$"&amp;COUNTIF($D$5:$D$201,"&lt;&gt;"&amp;"")+4),IF(TODAY()&lt;=$F$5:INDIRECT("$f$"&amp;COUNTIF($D$5:$D$201,"&lt;&gt;"&amp;"")+4),ROW($E$5:INDIRECT("$e$"&amp;COUNTIF($D$5:$D$201,"&lt;&gt;"&amp;"")+4)))),ROW($A111))),NA())</f>
        <v>#N/A</v>
      </c>
      <c r="AB115" s="59" t="e">
        <f ca="1" t="array" ref="AB115">IFERROR(INDIRECT("$s$"&amp;SMALL(IF(TODAY()&gt;=$E$5:INDIRECT("$E$"&amp;COUNTIF($D$5:$D$201,"&lt;&gt;"&amp;"")+4),IF(TODAY()&lt;=$F$5:INDIRECT("$f$"&amp;COUNTIF($D$5:$D$201,"&lt;&gt;"&amp;"")+4),ROW($E$5:INDIRECT("$e$"&amp;COUNTIF($D$5:$D$201,"&lt;&gt;"&amp;"")+4)))),ROW($A111))),NA())</f>
        <v>#N/A</v>
      </c>
      <c r="AH115" s="59" t="e">
        <f ca="1" t="array" ref="AH115">IFERROR(INDIRECT("$p$"&amp;SMALL(IF(TODAY()&lt;$E$5:INDIRECT("$E$"&amp;COUNTIF($D$5:$D$201,"&lt;&gt;"&amp;"")+4),ROW($E$5:INDIRECT("$E$"&amp;COUNTIF($D$5:$D$201,"&lt;&gt;"&amp;"")+4))),ROW($A111))),NA())</f>
        <v>#N/A</v>
      </c>
      <c r="AI115" s="59" t="e">
        <f ca="1" t="array" ref="AI115">IFERROR(INDIRECT("$Q$"&amp;SMALL(IF(TODAY()&lt;$E$5:INDIRECT("$E$"&amp;COUNTIF($D$5:$D$201,"&lt;&gt;"&amp;"")+4),ROW($E$5:INDIRECT("$E$"&amp;COUNTIF($D$5:$D$201,"&lt;&gt;"&amp;"")+4))),ROW($A111))),NA())</f>
        <v>#N/A</v>
      </c>
      <c r="AJ115" s="59" t="e">
        <f ca="1" t="array" ref="AJ115">IFERROR(INDIRECT("$R$"&amp;SMALL(IF(TODAY()&lt;$E$5:INDIRECT("$E$"&amp;COUNTIF($D$5:$D$201,"&lt;&gt;"&amp;"")+4),ROW($E$5:INDIRECT("$E$"&amp;COUNTIF($D$5:$D$201,"&lt;&gt;"&amp;"")+4))),ROW($A111))),NA())</f>
        <v>#N/A</v>
      </c>
      <c r="AK115" s="59" t="e">
        <f ca="1" t="array" ref="AK115">IFERROR(INDIRECT("$s$"&amp;SMALL(IF(TODAY()&lt;$E$5:INDIRECT("$E$"&amp;COUNTIF($D$5:$D$201,"&lt;&gt;"&amp;"")+4),ROW($E$5:INDIRECT("$E$"&amp;COUNTIF($D$5:$D$201,"&lt;&gt;"&amp;"")+4))),ROW($A111))),NA())</f>
        <v>#N/A</v>
      </c>
      <c r="AR115" s="59" t="b">
        <f ca="1" t="array" ref="AR115">IF(AND($D115&lt;&gt;"",$P$1=1),$D115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111))),NA()),IF($P$1=3,IFERROR(INDIRECT("$d$"&amp;SMALL(IF(TODAY()&lt;$E$5:INDIRECT("$E$"&amp;COUNTIF($D$5:$D$201,"&lt;&gt;"&amp;"")+4),ROW($E$5:INDIRECT("$E$"&amp;COUNTIF($D$5:$D$201,"&lt;&gt;"&amp;"")+4))),ROW($A111))),NA()))))</f>
        <v>0</v>
      </c>
    </row>
    <row r="116" spans="1:44">
      <c r="A116" s="14"/>
      <c r="G116" s="35" t="str">
        <f t="shared" si="23"/>
        <v/>
      </c>
      <c r="I116" s="57" t="str">
        <f ca="1" t="shared" si="24"/>
        <v/>
      </c>
      <c r="J116" s="35" t="str">
        <f ca="1" t="shared" si="25"/>
        <v/>
      </c>
      <c r="L116" s="16"/>
      <c r="M116" s="58" t="e">
        <f t="shared" si="21"/>
        <v>#N/A</v>
      </c>
      <c r="N116" s="58" t="e">
        <f ca="1" t="array" ref="N116">IFERROR(INDIRECT("$e$"&amp;SMALL(IF(TODAY()&gt;=$E$5:INDIRECT("$E$"&amp;COUNTIF($D$5:$D$201,"&lt;&gt;"&amp;"")+4),IF(TODAY()&lt;=$F$5:INDIRECT("$f$"&amp;COUNTIF($D$5:$D$201,"&lt;&gt;"&amp;"")+4),ROW($E$5:INDIRECT("$E$"&amp;COUNTIF($D$5:$D$201,"&lt;&gt;"&amp;"")+4)))),ROW($A112))),NA())</f>
        <v>#N/A</v>
      </c>
      <c r="O116" s="58" t="e">
        <f ca="1" t="array" ref="O116">IFERROR(INDIRECT("$e$"&amp;SMALL(IF(TODAY()&lt;$E$5:INDIRECT("$E$"&amp;COUNTIF($D$5:$D$201,"&lt;&gt;"&amp;"")+4),ROW($E$5:INDIRECT("$E$"&amp;COUNTIF($D$5:$D$201,"&lt;&gt;"&amp;"")+4))),ROW($A112))),NA())</f>
        <v>#N/A</v>
      </c>
      <c r="P116" s="59" t="e">
        <f t="shared" si="22"/>
        <v>#N/A</v>
      </c>
      <c r="Q116" s="59" t="e">
        <f ca="1" t="array" ref="Q116">IF(OR($E116="",$F116="")=TRUE(),NA(),IF(TODAY()&lt;$E116,0,IF(TODAY()&lt;=$F116,NOW()-$E116,$G116-1)))</f>
        <v>#N/A</v>
      </c>
      <c r="R116" s="59" t="e">
        <f t="array" ref="R116">IF(IFERROR($G116-$P116-1,0)&lt;=0,NA(),IFERROR($G116-$P116-1,0))</f>
        <v>#N/A</v>
      </c>
      <c r="S116" s="64" t="e">
        <f ca="1" t="array" ref="S116">IFERROR(IF($G116-$Q116-1&lt;=0,NA(),$G116-$Q116-1),NA())</f>
        <v>#N/A</v>
      </c>
      <c r="Y116" s="65" t="e">
        <f ca="1" t="array" ref="Y116">IFERROR(INDIRECT("$p$"&amp;SMALL(IF(TODAY()&gt;=$E$5:INDIRECT("$E$"&amp;COUNTIF($D$5:$D$201,"&lt;&gt;"&amp;"")+4),IF(TODAY()&lt;=$F$5:INDIRECT("$f$"&amp;COUNTIF($D$5:$D$201,"&lt;&gt;"&amp;"")+4),ROW($E$5:INDIRECT("$E$"&amp;COUNTIF($D$5:$D$201,"&lt;&gt;"&amp;"")+4)))),ROW($A112))),NA())</f>
        <v>#N/A</v>
      </c>
      <c r="Z116" s="59" t="e">
        <f ca="1" t="array" ref="Z116">IFERROR(INDIRECT("$q$"&amp;SMALL(IF(TODAY()&gt;=$E$5:INDIRECT("$E$"&amp;COUNTIF($D$5:$D$201,"&lt;&gt;"&amp;"")+4),IF(TODAY()&lt;=$F$5:INDIRECT("$f$"&amp;COUNTIF($D$5:$D$201,"&lt;&gt;"&amp;"")+4),ROW($E$5:INDIRECT("$e$"&amp;COUNTIF($D$5:$D$201,"&lt;&gt;"&amp;"")+4)))),ROW($A112))),NA())</f>
        <v>#N/A</v>
      </c>
      <c r="AA116" s="59" t="e">
        <f ca="1" t="array" ref="AA116">IFERROR(INDIRECT("$r$"&amp;SMALL(IF(TODAY()&gt;=$E$5:INDIRECT("$E$"&amp;COUNTIF($D$5:$D$201,"&lt;&gt;"&amp;"")+4),IF(TODAY()&lt;=$F$5:INDIRECT("$f$"&amp;COUNTIF($D$5:$D$201,"&lt;&gt;"&amp;"")+4),ROW($E$5:INDIRECT("$e$"&amp;COUNTIF($D$5:$D$201,"&lt;&gt;"&amp;"")+4)))),ROW($A112))),NA())</f>
        <v>#N/A</v>
      </c>
      <c r="AB116" s="59" t="e">
        <f ca="1" t="array" ref="AB116">IFERROR(INDIRECT("$s$"&amp;SMALL(IF(TODAY()&gt;=$E$5:INDIRECT("$E$"&amp;COUNTIF($D$5:$D$201,"&lt;&gt;"&amp;"")+4),IF(TODAY()&lt;=$F$5:INDIRECT("$f$"&amp;COUNTIF($D$5:$D$201,"&lt;&gt;"&amp;"")+4),ROW($E$5:INDIRECT("$e$"&amp;COUNTIF($D$5:$D$201,"&lt;&gt;"&amp;"")+4)))),ROW($A112))),NA())</f>
        <v>#N/A</v>
      </c>
      <c r="AH116" s="59" t="e">
        <f ca="1" t="array" ref="AH116">IFERROR(INDIRECT("$p$"&amp;SMALL(IF(TODAY()&lt;$E$5:INDIRECT("$E$"&amp;COUNTIF($D$5:$D$201,"&lt;&gt;"&amp;"")+4),ROW($E$5:INDIRECT("$E$"&amp;COUNTIF($D$5:$D$201,"&lt;&gt;"&amp;"")+4))),ROW($A112))),NA())</f>
        <v>#N/A</v>
      </c>
      <c r="AI116" s="59" t="e">
        <f ca="1" t="array" ref="AI116">IFERROR(INDIRECT("$Q$"&amp;SMALL(IF(TODAY()&lt;$E$5:INDIRECT("$E$"&amp;COUNTIF($D$5:$D$201,"&lt;&gt;"&amp;"")+4),ROW($E$5:INDIRECT("$E$"&amp;COUNTIF($D$5:$D$201,"&lt;&gt;"&amp;"")+4))),ROW($A112))),NA())</f>
        <v>#N/A</v>
      </c>
      <c r="AJ116" s="59" t="e">
        <f ca="1" t="array" ref="AJ116">IFERROR(INDIRECT("$R$"&amp;SMALL(IF(TODAY()&lt;$E$5:INDIRECT("$E$"&amp;COUNTIF($D$5:$D$201,"&lt;&gt;"&amp;"")+4),ROW($E$5:INDIRECT("$E$"&amp;COUNTIF($D$5:$D$201,"&lt;&gt;"&amp;"")+4))),ROW($A112))),NA())</f>
        <v>#N/A</v>
      </c>
      <c r="AK116" s="59" t="e">
        <f ca="1" t="array" ref="AK116">IFERROR(INDIRECT("$s$"&amp;SMALL(IF(TODAY()&lt;$E$5:INDIRECT("$E$"&amp;COUNTIF($D$5:$D$201,"&lt;&gt;"&amp;"")+4),ROW($E$5:INDIRECT("$E$"&amp;COUNTIF($D$5:$D$201,"&lt;&gt;"&amp;"")+4))),ROW($A112))),NA())</f>
        <v>#N/A</v>
      </c>
      <c r="AR116" s="59" t="b">
        <f ca="1" t="array" ref="AR116">IF(AND($D116&lt;&gt;"",$P$1=1),$D116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112))),NA()),IF($P$1=3,IFERROR(INDIRECT("$d$"&amp;SMALL(IF(TODAY()&lt;$E$5:INDIRECT("$E$"&amp;COUNTIF($D$5:$D$201,"&lt;&gt;"&amp;"")+4),ROW($E$5:INDIRECT("$E$"&amp;COUNTIF($D$5:$D$201,"&lt;&gt;"&amp;"")+4))),ROW($A112))),NA()))))</f>
        <v>0</v>
      </c>
    </row>
    <row r="117" spans="1:44">
      <c r="A117" s="14"/>
      <c r="G117" s="35" t="str">
        <f t="shared" si="23"/>
        <v/>
      </c>
      <c r="I117" s="57" t="str">
        <f ca="1" t="shared" si="24"/>
        <v/>
      </c>
      <c r="J117" s="35" t="str">
        <f ca="1" t="shared" si="25"/>
        <v/>
      </c>
      <c r="L117" s="16"/>
      <c r="M117" s="58" t="e">
        <f t="shared" si="21"/>
        <v>#N/A</v>
      </c>
      <c r="N117" s="58" t="e">
        <f ca="1" t="array" ref="N117">IFERROR(INDIRECT("$e$"&amp;SMALL(IF(TODAY()&gt;=$E$5:INDIRECT("$E$"&amp;COUNTIF($D$5:$D$201,"&lt;&gt;"&amp;"")+4),IF(TODAY()&lt;=$F$5:INDIRECT("$f$"&amp;COUNTIF($D$5:$D$201,"&lt;&gt;"&amp;"")+4),ROW($E$5:INDIRECT("$E$"&amp;COUNTIF($D$5:$D$201,"&lt;&gt;"&amp;"")+4)))),ROW($A113))),NA())</f>
        <v>#N/A</v>
      </c>
      <c r="O117" s="58" t="e">
        <f ca="1" t="array" ref="O117">IFERROR(INDIRECT("$e$"&amp;SMALL(IF(TODAY()&lt;$E$5:INDIRECT("$E$"&amp;COUNTIF($D$5:$D$201,"&lt;&gt;"&amp;"")+4),ROW($E$5:INDIRECT("$E$"&amp;COUNTIF($D$5:$D$201,"&lt;&gt;"&amp;"")+4))),ROW($A113))),NA())</f>
        <v>#N/A</v>
      </c>
      <c r="P117" s="59" t="e">
        <f t="shared" si="22"/>
        <v>#N/A</v>
      </c>
      <c r="Q117" s="59" t="e">
        <f ca="1" t="array" ref="Q117">IF(OR($E117="",$F117="")=TRUE(),NA(),IF(TODAY()&lt;$E117,0,IF(TODAY()&lt;=$F117,NOW()-$E117,$G117-1)))</f>
        <v>#N/A</v>
      </c>
      <c r="R117" s="59" t="e">
        <f t="array" ref="R117">IF(IFERROR($G117-$P117-1,0)&lt;=0,NA(),IFERROR($G117-$P117-1,0))</f>
        <v>#N/A</v>
      </c>
      <c r="S117" s="64" t="e">
        <f ca="1" t="array" ref="S117">IFERROR(IF($G117-$Q117-1&lt;=0,NA(),$G117-$Q117-1),NA())</f>
        <v>#N/A</v>
      </c>
      <c r="Y117" s="65" t="e">
        <f ca="1" t="array" ref="Y117">IFERROR(INDIRECT("$p$"&amp;SMALL(IF(TODAY()&gt;=$E$5:INDIRECT("$E$"&amp;COUNTIF($D$5:$D$201,"&lt;&gt;"&amp;"")+4),IF(TODAY()&lt;=$F$5:INDIRECT("$f$"&amp;COUNTIF($D$5:$D$201,"&lt;&gt;"&amp;"")+4),ROW($E$5:INDIRECT("$E$"&amp;COUNTIF($D$5:$D$201,"&lt;&gt;"&amp;"")+4)))),ROW($A113))),NA())</f>
        <v>#N/A</v>
      </c>
      <c r="Z117" s="59" t="e">
        <f ca="1" t="array" ref="Z117">IFERROR(INDIRECT("$q$"&amp;SMALL(IF(TODAY()&gt;=$E$5:INDIRECT("$E$"&amp;COUNTIF($D$5:$D$201,"&lt;&gt;"&amp;"")+4),IF(TODAY()&lt;=$F$5:INDIRECT("$f$"&amp;COUNTIF($D$5:$D$201,"&lt;&gt;"&amp;"")+4),ROW($E$5:INDIRECT("$e$"&amp;COUNTIF($D$5:$D$201,"&lt;&gt;"&amp;"")+4)))),ROW($A113))),NA())</f>
        <v>#N/A</v>
      </c>
      <c r="AA117" s="59" t="e">
        <f ca="1" t="array" ref="AA117">IFERROR(INDIRECT("$r$"&amp;SMALL(IF(TODAY()&gt;=$E$5:INDIRECT("$E$"&amp;COUNTIF($D$5:$D$201,"&lt;&gt;"&amp;"")+4),IF(TODAY()&lt;=$F$5:INDIRECT("$f$"&amp;COUNTIF($D$5:$D$201,"&lt;&gt;"&amp;"")+4),ROW($E$5:INDIRECT("$e$"&amp;COUNTIF($D$5:$D$201,"&lt;&gt;"&amp;"")+4)))),ROW($A113))),NA())</f>
        <v>#N/A</v>
      </c>
      <c r="AB117" s="59" t="e">
        <f ca="1" t="array" ref="AB117">IFERROR(INDIRECT("$s$"&amp;SMALL(IF(TODAY()&gt;=$E$5:INDIRECT("$E$"&amp;COUNTIF($D$5:$D$201,"&lt;&gt;"&amp;"")+4),IF(TODAY()&lt;=$F$5:INDIRECT("$f$"&amp;COUNTIF($D$5:$D$201,"&lt;&gt;"&amp;"")+4),ROW($E$5:INDIRECT("$e$"&amp;COUNTIF($D$5:$D$201,"&lt;&gt;"&amp;"")+4)))),ROW($A113))),NA())</f>
        <v>#N/A</v>
      </c>
      <c r="AH117" s="59" t="e">
        <f ca="1" t="array" ref="AH117">IFERROR(INDIRECT("$p$"&amp;SMALL(IF(TODAY()&lt;$E$5:INDIRECT("$E$"&amp;COUNTIF($D$5:$D$201,"&lt;&gt;"&amp;"")+4),ROW($E$5:INDIRECT("$E$"&amp;COUNTIF($D$5:$D$201,"&lt;&gt;"&amp;"")+4))),ROW($A113))),NA())</f>
        <v>#N/A</v>
      </c>
      <c r="AI117" s="59" t="e">
        <f ca="1" t="array" ref="AI117">IFERROR(INDIRECT("$Q$"&amp;SMALL(IF(TODAY()&lt;$E$5:INDIRECT("$E$"&amp;COUNTIF($D$5:$D$201,"&lt;&gt;"&amp;"")+4),ROW($E$5:INDIRECT("$E$"&amp;COUNTIF($D$5:$D$201,"&lt;&gt;"&amp;"")+4))),ROW($A113))),NA())</f>
        <v>#N/A</v>
      </c>
      <c r="AJ117" s="59" t="e">
        <f ca="1" t="array" ref="AJ117">IFERROR(INDIRECT("$R$"&amp;SMALL(IF(TODAY()&lt;$E$5:INDIRECT("$E$"&amp;COUNTIF($D$5:$D$201,"&lt;&gt;"&amp;"")+4),ROW($E$5:INDIRECT("$E$"&amp;COUNTIF($D$5:$D$201,"&lt;&gt;"&amp;"")+4))),ROW($A113))),NA())</f>
        <v>#N/A</v>
      </c>
      <c r="AK117" s="59" t="e">
        <f ca="1" t="array" ref="AK117">IFERROR(INDIRECT("$s$"&amp;SMALL(IF(TODAY()&lt;$E$5:INDIRECT("$E$"&amp;COUNTIF($D$5:$D$201,"&lt;&gt;"&amp;"")+4),ROW($E$5:INDIRECT("$E$"&amp;COUNTIF($D$5:$D$201,"&lt;&gt;"&amp;"")+4))),ROW($A113))),NA())</f>
        <v>#N/A</v>
      </c>
      <c r="AR117" s="59" t="b">
        <f ca="1" t="array" ref="AR117">IF(AND($D117&lt;&gt;"",$P$1=1),$D117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113))),NA()),IF($P$1=3,IFERROR(INDIRECT("$d$"&amp;SMALL(IF(TODAY()&lt;$E$5:INDIRECT("$E$"&amp;COUNTIF($D$5:$D$201,"&lt;&gt;"&amp;"")+4),ROW($E$5:INDIRECT("$E$"&amp;COUNTIF($D$5:$D$201,"&lt;&gt;"&amp;"")+4))),ROW($A113))),NA()))))</f>
        <v>0</v>
      </c>
    </row>
    <row r="118" spans="1:44">
      <c r="A118" s="14"/>
      <c r="G118" s="35" t="str">
        <f t="shared" si="23"/>
        <v/>
      </c>
      <c r="I118" s="57" t="str">
        <f ca="1" t="shared" si="24"/>
        <v/>
      </c>
      <c r="J118" s="35" t="str">
        <f ca="1" t="shared" si="25"/>
        <v/>
      </c>
      <c r="L118" s="16"/>
      <c r="M118" s="58" t="e">
        <f t="shared" si="21"/>
        <v>#N/A</v>
      </c>
      <c r="N118" s="58" t="e">
        <f ca="1" t="array" ref="N118">IFERROR(INDIRECT("$e$"&amp;SMALL(IF(TODAY()&gt;=$E$5:INDIRECT("$E$"&amp;COUNTIF($D$5:$D$201,"&lt;&gt;"&amp;"")+4),IF(TODAY()&lt;=$F$5:INDIRECT("$f$"&amp;COUNTIF($D$5:$D$201,"&lt;&gt;"&amp;"")+4),ROW($E$5:INDIRECT("$E$"&amp;COUNTIF($D$5:$D$201,"&lt;&gt;"&amp;"")+4)))),ROW($A114))),NA())</f>
        <v>#N/A</v>
      </c>
      <c r="O118" s="58" t="e">
        <f ca="1" t="array" ref="O118">IFERROR(INDIRECT("$e$"&amp;SMALL(IF(TODAY()&lt;$E$5:INDIRECT("$E$"&amp;COUNTIF($D$5:$D$201,"&lt;&gt;"&amp;"")+4),ROW($E$5:INDIRECT("$E$"&amp;COUNTIF($D$5:$D$201,"&lt;&gt;"&amp;"")+4))),ROW($A114))),NA())</f>
        <v>#N/A</v>
      </c>
      <c r="P118" s="59" t="e">
        <f t="shared" si="22"/>
        <v>#N/A</v>
      </c>
      <c r="Q118" s="59" t="e">
        <f ca="1" t="array" ref="Q118">IF(OR($E118="",$F118="")=TRUE(),NA(),IF(TODAY()&lt;$E118,0,IF(TODAY()&lt;=$F118,NOW()-$E118,$G118-1)))</f>
        <v>#N/A</v>
      </c>
      <c r="R118" s="59" t="e">
        <f t="array" ref="R118">IF(IFERROR($G118-$P118-1,0)&lt;=0,NA(),IFERROR($G118-$P118-1,0))</f>
        <v>#N/A</v>
      </c>
      <c r="S118" s="64" t="e">
        <f ca="1" t="array" ref="S118">IFERROR(IF($G118-$Q118-1&lt;=0,NA(),$G118-$Q118-1),NA())</f>
        <v>#N/A</v>
      </c>
      <c r="Y118" s="65" t="e">
        <f ca="1" t="array" ref="Y118">IFERROR(INDIRECT("$p$"&amp;SMALL(IF(TODAY()&gt;=$E$5:INDIRECT("$E$"&amp;COUNTIF($D$5:$D$201,"&lt;&gt;"&amp;"")+4),IF(TODAY()&lt;=$F$5:INDIRECT("$f$"&amp;COUNTIF($D$5:$D$201,"&lt;&gt;"&amp;"")+4),ROW($E$5:INDIRECT("$E$"&amp;COUNTIF($D$5:$D$201,"&lt;&gt;"&amp;"")+4)))),ROW($A114))),NA())</f>
        <v>#N/A</v>
      </c>
      <c r="Z118" s="59" t="e">
        <f ca="1" t="array" ref="Z118">IFERROR(INDIRECT("$q$"&amp;SMALL(IF(TODAY()&gt;=$E$5:INDIRECT("$E$"&amp;COUNTIF($D$5:$D$201,"&lt;&gt;"&amp;"")+4),IF(TODAY()&lt;=$F$5:INDIRECT("$f$"&amp;COUNTIF($D$5:$D$201,"&lt;&gt;"&amp;"")+4),ROW($E$5:INDIRECT("$e$"&amp;COUNTIF($D$5:$D$201,"&lt;&gt;"&amp;"")+4)))),ROW($A114))),NA())</f>
        <v>#N/A</v>
      </c>
      <c r="AA118" s="59" t="e">
        <f ca="1" t="array" ref="AA118">IFERROR(INDIRECT("$r$"&amp;SMALL(IF(TODAY()&gt;=$E$5:INDIRECT("$E$"&amp;COUNTIF($D$5:$D$201,"&lt;&gt;"&amp;"")+4),IF(TODAY()&lt;=$F$5:INDIRECT("$f$"&amp;COUNTIF($D$5:$D$201,"&lt;&gt;"&amp;"")+4),ROW($E$5:INDIRECT("$e$"&amp;COUNTIF($D$5:$D$201,"&lt;&gt;"&amp;"")+4)))),ROW($A114))),NA())</f>
        <v>#N/A</v>
      </c>
      <c r="AB118" s="59" t="e">
        <f ca="1" t="array" ref="AB118">IFERROR(INDIRECT("$s$"&amp;SMALL(IF(TODAY()&gt;=$E$5:INDIRECT("$E$"&amp;COUNTIF($D$5:$D$201,"&lt;&gt;"&amp;"")+4),IF(TODAY()&lt;=$F$5:INDIRECT("$f$"&amp;COUNTIF($D$5:$D$201,"&lt;&gt;"&amp;"")+4),ROW($E$5:INDIRECT("$e$"&amp;COUNTIF($D$5:$D$201,"&lt;&gt;"&amp;"")+4)))),ROW($A114))),NA())</f>
        <v>#N/A</v>
      </c>
      <c r="AH118" s="59" t="e">
        <f ca="1" t="array" ref="AH118">IFERROR(INDIRECT("$p$"&amp;SMALL(IF(TODAY()&lt;$E$5:INDIRECT("$E$"&amp;COUNTIF($D$5:$D$201,"&lt;&gt;"&amp;"")+4),ROW($E$5:INDIRECT("$E$"&amp;COUNTIF($D$5:$D$201,"&lt;&gt;"&amp;"")+4))),ROW($A114))),NA())</f>
        <v>#N/A</v>
      </c>
      <c r="AI118" s="59" t="e">
        <f ca="1" t="array" ref="AI118">IFERROR(INDIRECT("$Q$"&amp;SMALL(IF(TODAY()&lt;$E$5:INDIRECT("$E$"&amp;COUNTIF($D$5:$D$201,"&lt;&gt;"&amp;"")+4),ROW($E$5:INDIRECT("$E$"&amp;COUNTIF($D$5:$D$201,"&lt;&gt;"&amp;"")+4))),ROW($A114))),NA())</f>
        <v>#N/A</v>
      </c>
      <c r="AJ118" s="59" t="e">
        <f ca="1" t="array" ref="AJ118">IFERROR(INDIRECT("$R$"&amp;SMALL(IF(TODAY()&lt;$E$5:INDIRECT("$E$"&amp;COUNTIF($D$5:$D$201,"&lt;&gt;"&amp;"")+4),ROW($E$5:INDIRECT("$E$"&amp;COUNTIF($D$5:$D$201,"&lt;&gt;"&amp;"")+4))),ROW($A114))),NA())</f>
        <v>#N/A</v>
      </c>
      <c r="AK118" s="59" t="e">
        <f ca="1" t="array" ref="AK118">IFERROR(INDIRECT("$s$"&amp;SMALL(IF(TODAY()&lt;$E$5:INDIRECT("$E$"&amp;COUNTIF($D$5:$D$201,"&lt;&gt;"&amp;"")+4),ROW($E$5:INDIRECT("$E$"&amp;COUNTIF($D$5:$D$201,"&lt;&gt;"&amp;"")+4))),ROW($A114))),NA())</f>
        <v>#N/A</v>
      </c>
      <c r="AR118" s="59" t="b">
        <f ca="1" t="array" ref="AR118">IF(AND($D118&lt;&gt;"",$P$1=1),$D118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114))),NA()),IF($P$1=3,IFERROR(INDIRECT("$d$"&amp;SMALL(IF(TODAY()&lt;$E$5:INDIRECT("$E$"&amp;COUNTIF($D$5:$D$201,"&lt;&gt;"&amp;"")+4),ROW($E$5:INDIRECT("$E$"&amp;COUNTIF($D$5:$D$201,"&lt;&gt;"&amp;"")+4))),ROW($A114))),NA()))))</f>
        <v>0</v>
      </c>
    </row>
    <row r="119" spans="1:44">
      <c r="A119" s="14"/>
      <c r="G119" s="35" t="str">
        <f t="shared" si="23"/>
        <v/>
      </c>
      <c r="I119" s="57" t="str">
        <f ca="1" t="shared" si="24"/>
        <v/>
      </c>
      <c r="J119" s="35" t="str">
        <f ca="1" t="shared" si="25"/>
        <v/>
      </c>
      <c r="L119" s="16"/>
      <c r="M119" s="58" t="e">
        <f t="shared" si="21"/>
        <v>#N/A</v>
      </c>
      <c r="N119" s="58" t="e">
        <f ca="1" t="array" ref="N119">IFERROR(INDIRECT("$e$"&amp;SMALL(IF(TODAY()&gt;=$E$5:INDIRECT("$E$"&amp;COUNTIF($D$5:$D$201,"&lt;&gt;"&amp;"")+4),IF(TODAY()&lt;=$F$5:INDIRECT("$f$"&amp;COUNTIF($D$5:$D$201,"&lt;&gt;"&amp;"")+4),ROW($E$5:INDIRECT("$E$"&amp;COUNTIF($D$5:$D$201,"&lt;&gt;"&amp;"")+4)))),ROW($A115))),NA())</f>
        <v>#N/A</v>
      </c>
      <c r="O119" s="58" t="e">
        <f ca="1" t="array" ref="O119">IFERROR(INDIRECT("$e$"&amp;SMALL(IF(TODAY()&lt;$E$5:INDIRECT("$E$"&amp;COUNTIF($D$5:$D$201,"&lt;&gt;"&amp;"")+4),ROW($E$5:INDIRECT("$E$"&amp;COUNTIF($D$5:$D$201,"&lt;&gt;"&amp;"")+4))),ROW($A115))),NA())</f>
        <v>#N/A</v>
      </c>
      <c r="P119" s="59" t="e">
        <f t="shared" si="22"/>
        <v>#N/A</v>
      </c>
      <c r="Q119" s="59" t="e">
        <f ca="1" t="array" ref="Q119">IF(OR($E119="",$F119="")=TRUE(),NA(),IF(TODAY()&lt;$E119,0,IF(TODAY()&lt;=$F119,NOW()-$E119,$G119-1)))</f>
        <v>#N/A</v>
      </c>
      <c r="R119" s="59" t="e">
        <f t="array" ref="R119">IF(IFERROR($G119-$P119-1,0)&lt;=0,NA(),IFERROR($G119-$P119-1,0))</f>
        <v>#N/A</v>
      </c>
      <c r="S119" s="64" t="e">
        <f ca="1" t="array" ref="S119">IFERROR(IF($G119-$Q119-1&lt;=0,NA(),$G119-$Q119-1),NA())</f>
        <v>#N/A</v>
      </c>
      <c r="Y119" s="65" t="e">
        <f ca="1" t="array" ref="Y119">IFERROR(INDIRECT("$p$"&amp;SMALL(IF(TODAY()&gt;=$E$5:INDIRECT("$E$"&amp;COUNTIF($D$5:$D$201,"&lt;&gt;"&amp;"")+4),IF(TODAY()&lt;=$F$5:INDIRECT("$f$"&amp;COUNTIF($D$5:$D$201,"&lt;&gt;"&amp;"")+4),ROW($E$5:INDIRECT("$E$"&amp;COUNTIF($D$5:$D$201,"&lt;&gt;"&amp;"")+4)))),ROW($A115))),NA())</f>
        <v>#N/A</v>
      </c>
      <c r="Z119" s="59" t="e">
        <f ca="1" t="array" ref="Z119">IFERROR(INDIRECT("$q$"&amp;SMALL(IF(TODAY()&gt;=$E$5:INDIRECT("$E$"&amp;COUNTIF($D$5:$D$201,"&lt;&gt;"&amp;"")+4),IF(TODAY()&lt;=$F$5:INDIRECT("$f$"&amp;COUNTIF($D$5:$D$201,"&lt;&gt;"&amp;"")+4),ROW($E$5:INDIRECT("$e$"&amp;COUNTIF($D$5:$D$201,"&lt;&gt;"&amp;"")+4)))),ROW($A115))),NA())</f>
        <v>#N/A</v>
      </c>
      <c r="AA119" s="59" t="e">
        <f ca="1" t="array" ref="AA119">IFERROR(INDIRECT("$r$"&amp;SMALL(IF(TODAY()&gt;=$E$5:INDIRECT("$E$"&amp;COUNTIF($D$5:$D$201,"&lt;&gt;"&amp;"")+4),IF(TODAY()&lt;=$F$5:INDIRECT("$f$"&amp;COUNTIF($D$5:$D$201,"&lt;&gt;"&amp;"")+4),ROW($E$5:INDIRECT("$e$"&amp;COUNTIF($D$5:$D$201,"&lt;&gt;"&amp;"")+4)))),ROW($A115))),NA())</f>
        <v>#N/A</v>
      </c>
      <c r="AB119" s="59" t="e">
        <f ca="1" t="array" ref="AB119">IFERROR(INDIRECT("$s$"&amp;SMALL(IF(TODAY()&gt;=$E$5:INDIRECT("$E$"&amp;COUNTIF($D$5:$D$201,"&lt;&gt;"&amp;"")+4),IF(TODAY()&lt;=$F$5:INDIRECT("$f$"&amp;COUNTIF($D$5:$D$201,"&lt;&gt;"&amp;"")+4),ROW($E$5:INDIRECT("$e$"&amp;COUNTIF($D$5:$D$201,"&lt;&gt;"&amp;"")+4)))),ROW($A115))),NA())</f>
        <v>#N/A</v>
      </c>
      <c r="AH119" s="59" t="e">
        <f ca="1" t="array" ref="AH119">IFERROR(INDIRECT("$p$"&amp;SMALL(IF(TODAY()&lt;$E$5:INDIRECT("$E$"&amp;COUNTIF($D$5:$D$201,"&lt;&gt;"&amp;"")+4),ROW($E$5:INDIRECT("$E$"&amp;COUNTIF($D$5:$D$201,"&lt;&gt;"&amp;"")+4))),ROW($A115))),NA())</f>
        <v>#N/A</v>
      </c>
      <c r="AI119" s="59" t="e">
        <f ca="1" t="array" ref="AI119">IFERROR(INDIRECT("$Q$"&amp;SMALL(IF(TODAY()&lt;$E$5:INDIRECT("$E$"&amp;COUNTIF($D$5:$D$201,"&lt;&gt;"&amp;"")+4),ROW($E$5:INDIRECT("$E$"&amp;COUNTIF($D$5:$D$201,"&lt;&gt;"&amp;"")+4))),ROW($A115))),NA())</f>
        <v>#N/A</v>
      </c>
      <c r="AJ119" s="59" t="e">
        <f ca="1" t="array" ref="AJ119">IFERROR(INDIRECT("$R$"&amp;SMALL(IF(TODAY()&lt;$E$5:INDIRECT("$E$"&amp;COUNTIF($D$5:$D$201,"&lt;&gt;"&amp;"")+4),ROW($E$5:INDIRECT("$E$"&amp;COUNTIF($D$5:$D$201,"&lt;&gt;"&amp;"")+4))),ROW($A115))),NA())</f>
        <v>#N/A</v>
      </c>
      <c r="AK119" s="59" t="e">
        <f ca="1" t="array" ref="AK119">IFERROR(INDIRECT("$s$"&amp;SMALL(IF(TODAY()&lt;$E$5:INDIRECT("$E$"&amp;COUNTIF($D$5:$D$201,"&lt;&gt;"&amp;"")+4),ROW($E$5:INDIRECT("$E$"&amp;COUNTIF($D$5:$D$201,"&lt;&gt;"&amp;"")+4))),ROW($A115))),NA())</f>
        <v>#N/A</v>
      </c>
      <c r="AR119" s="59" t="b">
        <f ca="1" t="array" ref="AR119">IF(AND($D119&lt;&gt;"",$P$1=1),$D119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115))),NA()),IF($P$1=3,IFERROR(INDIRECT("$d$"&amp;SMALL(IF(TODAY()&lt;$E$5:INDIRECT("$E$"&amp;COUNTIF($D$5:$D$201,"&lt;&gt;"&amp;"")+4),ROW($E$5:INDIRECT("$E$"&amp;COUNTIF($D$5:$D$201,"&lt;&gt;"&amp;"")+4))),ROW($A115))),NA()))))</f>
        <v>0</v>
      </c>
    </row>
    <row r="120" spans="1:44">
      <c r="A120" s="14"/>
      <c r="G120" s="35" t="str">
        <f t="shared" si="23"/>
        <v/>
      </c>
      <c r="I120" s="57" t="str">
        <f ca="1" t="shared" si="24"/>
        <v/>
      </c>
      <c r="J120" s="35" t="str">
        <f ca="1" t="shared" si="25"/>
        <v/>
      </c>
      <c r="L120" s="16"/>
      <c r="M120" s="58" t="e">
        <f t="shared" si="21"/>
        <v>#N/A</v>
      </c>
      <c r="N120" s="58" t="e">
        <f ca="1" t="array" ref="N120">IFERROR(INDIRECT("$e$"&amp;SMALL(IF(TODAY()&gt;=$E$5:INDIRECT("$E$"&amp;COUNTIF($D$5:$D$201,"&lt;&gt;"&amp;"")+4),IF(TODAY()&lt;=$F$5:INDIRECT("$f$"&amp;COUNTIF($D$5:$D$201,"&lt;&gt;"&amp;"")+4),ROW($E$5:INDIRECT("$E$"&amp;COUNTIF($D$5:$D$201,"&lt;&gt;"&amp;"")+4)))),ROW($A116))),NA())</f>
        <v>#N/A</v>
      </c>
      <c r="O120" s="58" t="e">
        <f ca="1" t="array" ref="O120">IFERROR(INDIRECT("$e$"&amp;SMALL(IF(TODAY()&lt;$E$5:INDIRECT("$E$"&amp;COUNTIF($D$5:$D$201,"&lt;&gt;"&amp;"")+4),ROW($E$5:INDIRECT("$E$"&amp;COUNTIF($D$5:$D$201,"&lt;&gt;"&amp;"")+4))),ROW($A116))),NA())</f>
        <v>#N/A</v>
      </c>
      <c r="P120" s="59" t="e">
        <f t="shared" si="22"/>
        <v>#N/A</v>
      </c>
      <c r="Q120" s="59" t="e">
        <f ca="1" t="array" ref="Q120">IF(OR($E120="",$F120="")=TRUE(),NA(),IF(TODAY()&lt;$E120,0,IF(TODAY()&lt;=$F120,NOW()-$E120,$G120-1)))</f>
        <v>#N/A</v>
      </c>
      <c r="R120" s="59" t="e">
        <f t="array" ref="R120">IF(IFERROR($G120-$P120-1,0)&lt;=0,NA(),IFERROR($G120-$P120-1,0))</f>
        <v>#N/A</v>
      </c>
      <c r="S120" s="64" t="e">
        <f ca="1" t="array" ref="S120">IFERROR(IF($G120-$Q120-1&lt;=0,NA(),$G120-$Q120-1),NA())</f>
        <v>#N/A</v>
      </c>
      <c r="Y120" s="65" t="e">
        <f ca="1" t="array" ref="Y120">IFERROR(INDIRECT("$p$"&amp;SMALL(IF(TODAY()&gt;=$E$5:INDIRECT("$E$"&amp;COUNTIF($D$5:$D$201,"&lt;&gt;"&amp;"")+4),IF(TODAY()&lt;=$F$5:INDIRECT("$f$"&amp;COUNTIF($D$5:$D$201,"&lt;&gt;"&amp;"")+4),ROW($E$5:INDIRECT("$E$"&amp;COUNTIF($D$5:$D$201,"&lt;&gt;"&amp;"")+4)))),ROW($A116))),NA())</f>
        <v>#N/A</v>
      </c>
      <c r="Z120" s="59" t="e">
        <f ca="1" t="array" ref="Z120">IFERROR(INDIRECT("$q$"&amp;SMALL(IF(TODAY()&gt;=$E$5:INDIRECT("$E$"&amp;COUNTIF($D$5:$D$201,"&lt;&gt;"&amp;"")+4),IF(TODAY()&lt;=$F$5:INDIRECT("$f$"&amp;COUNTIF($D$5:$D$201,"&lt;&gt;"&amp;"")+4),ROW($E$5:INDIRECT("$e$"&amp;COUNTIF($D$5:$D$201,"&lt;&gt;"&amp;"")+4)))),ROW($A116))),NA())</f>
        <v>#N/A</v>
      </c>
      <c r="AA120" s="59" t="e">
        <f ca="1" t="array" ref="AA120">IFERROR(INDIRECT("$r$"&amp;SMALL(IF(TODAY()&gt;=$E$5:INDIRECT("$E$"&amp;COUNTIF($D$5:$D$201,"&lt;&gt;"&amp;"")+4),IF(TODAY()&lt;=$F$5:INDIRECT("$f$"&amp;COUNTIF($D$5:$D$201,"&lt;&gt;"&amp;"")+4),ROW($E$5:INDIRECT("$e$"&amp;COUNTIF($D$5:$D$201,"&lt;&gt;"&amp;"")+4)))),ROW($A116))),NA())</f>
        <v>#N/A</v>
      </c>
      <c r="AB120" s="59" t="e">
        <f ca="1" t="array" ref="AB120">IFERROR(INDIRECT("$s$"&amp;SMALL(IF(TODAY()&gt;=$E$5:INDIRECT("$E$"&amp;COUNTIF($D$5:$D$201,"&lt;&gt;"&amp;"")+4),IF(TODAY()&lt;=$F$5:INDIRECT("$f$"&amp;COUNTIF($D$5:$D$201,"&lt;&gt;"&amp;"")+4),ROW($E$5:INDIRECT("$e$"&amp;COUNTIF($D$5:$D$201,"&lt;&gt;"&amp;"")+4)))),ROW($A116))),NA())</f>
        <v>#N/A</v>
      </c>
      <c r="AH120" s="59" t="e">
        <f ca="1" t="array" ref="AH120">IFERROR(INDIRECT("$p$"&amp;SMALL(IF(TODAY()&lt;$E$5:INDIRECT("$E$"&amp;COUNTIF($D$5:$D$201,"&lt;&gt;"&amp;"")+4),ROW($E$5:INDIRECT("$E$"&amp;COUNTIF($D$5:$D$201,"&lt;&gt;"&amp;"")+4))),ROW($A116))),NA())</f>
        <v>#N/A</v>
      </c>
      <c r="AI120" s="59" t="e">
        <f ca="1" t="array" ref="AI120">IFERROR(INDIRECT("$Q$"&amp;SMALL(IF(TODAY()&lt;$E$5:INDIRECT("$E$"&amp;COUNTIF($D$5:$D$201,"&lt;&gt;"&amp;"")+4),ROW($E$5:INDIRECT("$E$"&amp;COUNTIF($D$5:$D$201,"&lt;&gt;"&amp;"")+4))),ROW($A116))),NA())</f>
        <v>#N/A</v>
      </c>
      <c r="AJ120" s="59" t="e">
        <f ca="1" t="array" ref="AJ120">IFERROR(INDIRECT("$R$"&amp;SMALL(IF(TODAY()&lt;$E$5:INDIRECT("$E$"&amp;COUNTIF($D$5:$D$201,"&lt;&gt;"&amp;"")+4),ROW($E$5:INDIRECT("$E$"&amp;COUNTIF($D$5:$D$201,"&lt;&gt;"&amp;"")+4))),ROW($A116))),NA())</f>
        <v>#N/A</v>
      </c>
      <c r="AK120" s="59" t="e">
        <f ca="1" t="array" ref="AK120">IFERROR(INDIRECT("$s$"&amp;SMALL(IF(TODAY()&lt;$E$5:INDIRECT("$E$"&amp;COUNTIF($D$5:$D$201,"&lt;&gt;"&amp;"")+4),ROW($E$5:INDIRECT("$E$"&amp;COUNTIF($D$5:$D$201,"&lt;&gt;"&amp;"")+4))),ROW($A116))),NA())</f>
        <v>#N/A</v>
      </c>
      <c r="AR120" s="59" t="b">
        <f ca="1" t="array" ref="AR120">IF(AND($D120&lt;&gt;"",$P$1=1),$D120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116))),NA()),IF($P$1=3,IFERROR(INDIRECT("$d$"&amp;SMALL(IF(TODAY()&lt;$E$5:INDIRECT("$E$"&amp;COUNTIF($D$5:$D$201,"&lt;&gt;"&amp;"")+4),ROW($E$5:INDIRECT("$E$"&amp;COUNTIF($D$5:$D$201,"&lt;&gt;"&amp;"")+4))),ROW($A116))),NA()))))</f>
        <v>0</v>
      </c>
    </row>
    <row r="121" spans="1:44">
      <c r="A121" s="14"/>
      <c r="G121" s="35" t="str">
        <f t="shared" si="23"/>
        <v/>
      </c>
      <c r="I121" s="57" t="str">
        <f ca="1" t="shared" si="24"/>
        <v/>
      </c>
      <c r="J121" s="35" t="str">
        <f ca="1" t="shared" si="25"/>
        <v/>
      </c>
      <c r="L121" s="16"/>
      <c r="M121" s="58" t="e">
        <f t="shared" si="21"/>
        <v>#N/A</v>
      </c>
      <c r="N121" s="58" t="e">
        <f ca="1" t="array" ref="N121">IFERROR(INDIRECT("$e$"&amp;SMALL(IF(TODAY()&gt;=$E$5:INDIRECT("$E$"&amp;COUNTIF($D$5:$D$201,"&lt;&gt;"&amp;"")+4),IF(TODAY()&lt;=$F$5:INDIRECT("$f$"&amp;COUNTIF($D$5:$D$201,"&lt;&gt;"&amp;"")+4),ROW($E$5:INDIRECT("$E$"&amp;COUNTIF($D$5:$D$201,"&lt;&gt;"&amp;"")+4)))),ROW($A117))),NA())</f>
        <v>#N/A</v>
      </c>
      <c r="O121" s="58" t="e">
        <f ca="1" t="array" ref="O121">IFERROR(INDIRECT("$e$"&amp;SMALL(IF(TODAY()&lt;$E$5:INDIRECT("$E$"&amp;COUNTIF($D$5:$D$201,"&lt;&gt;"&amp;"")+4),ROW($E$5:INDIRECT("$E$"&amp;COUNTIF($D$5:$D$201,"&lt;&gt;"&amp;"")+4))),ROW($A117))),NA())</f>
        <v>#N/A</v>
      </c>
      <c r="P121" s="59" t="e">
        <f t="shared" si="22"/>
        <v>#N/A</v>
      </c>
      <c r="Q121" s="59" t="e">
        <f ca="1" t="array" ref="Q121">IF(OR($E121="",$F121="")=TRUE(),NA(),IF(TODAY()&lt;$E121,0,IF(TODAY()&lt;=$F121,NOW()-$E121,$G121-1)))</f>
        <v>#N/A</v>
      </c>
      <c r="R121" s="59" t="e">
        <f t="array" ref="R121">IF(IFERROR($G121-$P121-1,0)&lt;=0,NA(),IFERROR($G121-$P121-1,0))</f>
        <v>#N/A</v>
      </c>
      <c r="S121" s="64" t="e">
        <f ca="1" t="array" ref="S121">IFERROR(IF($G121-$Q121-1&lt;=0,NA(),$G121-$Q121-1),NA())</f>
        <v>#N/A</v>
      </c>
      <c r="Y121" s="65" t="e">
        <f ca="1" t="array" ref="Y121">IFERROR(INDIRECT("$p$"&amp;SMALL(IF(TODAY()&gt;=$E$5:INDIRECT("$E$"&amp;COUNTIF($D$5:$D$201,"&lt;&gt;"&amp;"")+4),IF(TODAY()&lt;=$F$5:INDIRECT("$f$"&amp;COUNTIF($D$5:$D$201,"&lt;&gt;"&amp;"")+4),ROW($E$5:INDIRECT("$E$"&amp;COUNTIF($D$5:$D$201,"&lt;&gt;"&amp;"")+4)))),ROW($A117))),NA())</f>
        <v>#N/A</v>
      </c>
      <c r="Z121" s="59" t="e">
        <f ca="1" t="array" ref="Z121">IFERROR(INDIRECT("$q$"&amp;SMALL(IF(TODAY()&gt;=$E$5:INDIRECT("$E$"&amp;COUNTIF($D$5:$D$201,"&lt;&gt;"&amp;"")+4),IF(TODAY()&lt;=$F$5:INDIRECT("$f$"&amp;COUNTIF($D$5:$D$201,"&lt;&gt;"&amp;"")+4),ROW($E$5:INDIRECT("$e$"&amp;COUNTIF($D$5:$D$201,"&lt;&gt;"&amp;"")+4)))),ROW($A117))),NA())</f>
        <v>#N/A</v>
      </c>
      <c r="AA121" s="59" t="e">
        <f ca="1" t="array" ref="AA121">IFERROR(INDIRECT("$r$"&amp;SMALL(IF(TODAY()&gt;=$E$5:INDIRECT("$E$"&amp;COUNTIF($D$5:$D$201,"&lt;&gt;"&amp;"")+4),IF(TODAY()&lt;=$F$5:INDIRECT("$f$"&amp;COUNTIF($D$5:$D$201,"&lt;&gt;"&amp;"")+4),ROW($E$5:INDIRECT("$e$"&amp;COUNTIF($D$5:$D$201,"&lt;&gt;"&amp;"")+4)))),ROW($A117))),NA())</f>
        <v>#N/A</v>
      </c>
      <c r="AB121" s="59" t="e">
        <f ca="1" t="array" ref="AB121">IFERROR(INDIRECT("$s$"&amp;SMALL(IF(TODAY()&gt;=$E$5:INDIRECT("$E$"&amp;COUNTIF($D$5:$D$201,"&lt;&gt;"&amp;"")+4),IF(TODAY()&lt;=$F$5:INDIRECT("$f$"&amp;COUNTIF($D$5:$D$201,"&lt;&gt;"&amp;"")+4),ROW($E$5:INDIRECT("$e$"&amp;COUNTIF($D$5:$D$201,"&lt;&gt;"&amp;"")+4)))),ROW($A117))),NA())</f>
        <v>#N/A</v>
      </c>
      <c r="AH121" s="59" t="e">
        <f ca="1" t="array" ref="AH121">IFERROR(INDIRECT("$p$"&amp;SMALL(IF(TODAY()&lt;$E$5:INDIRECT("$E$"&amp;COUNTIF($D$5:$D$201,"&lt;&gt;"&amp;"")+4),ROW($E$5:INDIRECT("$E$"&amp;COUNTIF($D$5:$D$201,"&lt;&gt;"&amp;"")+4))),ROW($A117))),NA())</f>
        <v>#N/A</v>
      </c>
      <c r="AI121" s="59" t="e">
        <f ca="1" t="array" ref="AI121">IFERROR(INDIRECT("$Q$"&amp;SMALL(IF(TODAY()&lt;$E$5:INDIRECT("$E$"&amp;COUNTIF($D$5:$D$201,"&lt;&gt;"&amp;"")+4),ROW($E$5:INDIRECT("$E$"&amp;COUNTIF($D$5:$D$201,"&lt;&gt;"&amp;"")+4))),ROW($A117))),NA())</f>
        <v>#N/A</v>
      </c>
      <c r="AJ121" s="59" t="e">
        <f ca="1" t="array" ref="AJ121">IFERROR(INDIRECT("$R$"&amp;SMALL(IF(TODAY()&lt;$E$5:INDIRECT("$E$"&amp;COUNTIF($D$5:$D$201,"&lt;&gt;"&amp;"")+4),ROW($E$5:INDIRECT("$E$"&amp;COUNTIF($D$5:$D$201,"&lt;&gt;"&amp;"")+4))),ROW($A117))),NA())</f>
        <v>#N/A</v>
      </c>
      <c r="AK121" s="59" t="e">
        <f ca="1" t="array" ref="AK121">IFERROR(INDIRECT("$s$"&amp;SMALL(IF(TODAY()&lt;$E$5:INDIRECT("$E$"&amp;COUNTIF($D$5:$D$201,"&lt;&gt;"&amp;"")+4),ROW($E$5:INDIRECT("$E$"&amp;COUNTIF($D$5:$D$201,"&lt;&gt;"&amp;"")+4))),ROW($A117))),NA())</f>
        <v>#N/A</v>
      </c>
      <c r="AR121" s="59" t="b">
        <f ca="1" t="array" ref="AR121">IF(AND($D121&lt;&gt;"",$P$1=1),$D121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117))),NA()),IF($P$1=3,IFERROR(INDIRECT("$d$"&amp;SMALL(IF(TODAY()&lt;$E$5:INDIRECT("$E$"&amp;COUNTIF($D$5:$D$201,"&lt;&gt;"&amp;"")+4),ROW($E$5:INDIRECT("$E$"&amp;COUNTIF($D$5:$D$201,"&lt;&gt;"&amp;"")+4))),ROW($A117))),NA()))))</f>
        <v>0</v>
      </c>
    </row>
    <row r="122" spans="1:44">
      <c r="A122" s="14"/>
      <c r="G122" s="35" t="str">
        <f t="shared" si="23"/>
        <v/>
      </c>
      <c r="I122" s="57" t="str">
        <f ca="1" t="shared" si="24"/>
        <v/>
      </c>
      <c r="J122" s="35" t="str">
        <f ca="1" t="shared" si="25"/>
        <v/>
      </c>
      <c r="L122" s="16"/>
      <c r="M122" s="58" t="e">
        <f t="shared" si="21"/>
        <v>#N/A</v>
      </c>
      <c r="N122" s="58" t="e">
        <f ca="1" t="array" ref="N122">IFERROR(INDIRECT("$e$"&amp;SMALL(IF(TODAY()&gt;=$E$5:INDIRECT("$E$"&amp;COUNTIF($D$5:$D$201,"&lt;&gt;"&amp;"")+4),IF(TODAY()&lt;=$F$5:INDIRECT("$f$"&amp;COUNTIF($D$5:$D$201,"&lt;&gt;"&amp;"")+4),ROW($E$5:INDIRECT("$E$"&amp;COUNTIF($D$5:$D$201,"&lt;&gt;"&amp;"")+4)))),ROW($A118))),NA())</f>
        <v>#N/A</v>
      </c>
      <c r="O122" s="58" t="e">
        <f ca="1" t="array" ref="O122">IFERROR(INDIRECT("$e$"&amp;SMALL(IF(TODAY()&lt;$E$5:INDIRECT("$E$"&amp;COUNTIF($D$5:$D$201,"&lt;&gt;"&amp;"")+4),ROW($E$5:INDIRECT("$E$"&amp;COUNTIF($D$5:$D$201,"&lt;&gt;"&amp;"")+4))),ROW($A118))),NA())</f>
        <v>#N/A</v>
      </c>
      <c r="P122" s="59" t="e">
        <f t="shared" si="22"/>
        <v>#N/A</v>
      </c>
      <c r="Q122" s="59" t="e">
        <f ca="1" t="array" ref="Q122">IF(OR($E122="",$F122="")=TRUE(),NA(),IF(TODAY()&lt;$E122,0,IF(TODAY()&lt;=$F122,NOW()-$E122,$G122-1)))</f>
        <v>#N/A</v>
      </c>
      <c r="R122" s="59" t="e">
        <f t="array" ref="R122">IF(IFERROR($G122-$P122-1,0)&lt;=0,NA(),IFERROR($G122-$P122-1,0))</f>
        <v>#N/A</v>
      </c>
      <c r="S122" s="64" t="e">
        <f ca="1" t="array" ref="S122">IFERROR(IF($G122-$Q122-1&lt;=0,NA(),$G122-$Q122-1),NA())</f>
        <v>#N/A</v>
      </c>
      <c r="Y122" s="65" t="e">
        <f ca="1" t="array" ref="Y122">IFERROR(INDIRECT("$p$"&amp;SMALL(IF(TODAY()&gt;=$E$5:INDIRECT("$E$"&amp;COUNTIF($D$5:$D$201,"&lt;&gt;"&amp;"")+4),IF(TODAY()&lt;=$F$5:INDIRECT("$f$"&amp;COUNTIF($D$5:$D$201,"&lt;&gt;"&amp;"")+4),ROW($E$5:INDIRECT("$E$"&amp;COUNTIF($D$5:$D$201,"&lt;&gt;"&amp;"")+4)))),ROW($A118))),NA())</f>
        <v>#N/A</v>
      </c>
      <c r="Z122" s="59" t="e">
        <f ca="1" t="array" ref="Z122">IFERROR(INDIRECT("$q$"&amp;SMALL(IF(TODAY()&gt;=$E$5:INDIRECT("$E$"&amp;COUNTIF($D$5:$D$201,"&lt;&gt;"&amp;"")+4),IF(TODAY()&lt;=$F$5:INDIRECT("$f$"&amp;COUNTIF($D$5:$D$201,"&lt;&gt;"&amp;"")+4),ROW($E$5:INDIRECT("$e$"&amp;COUNTIF($D$5:$D$201,"&lt;&gt;"&amp;"")+4)))),ROW($A118))),NA())</f>
        <v>#N/A</v>
      </c>
      <c r="AA122" s="59" t="e">
        <f ca="1" t="array" ref="AA122">IFERROR(INDIRECT("$r$"&amp;SMALL(IF(TODAY()&gt;=$E$5:INDIRECT("$E$"&amp;COUNTIF($D$5:$D$201,"&lt;&gt;"&amp;"")+4),IF(TODAY()&lt;=$F$5:INDIRECT("$f$"&amp;COUNTIF($D$5:$D$201,"&lt;&gt;"&amp;"")+4),ROW($E$5:INDIRECT("$e$"&amp;COUNTIF($D$5:$D$201,"&lt;&gt;"&amp;"")+4)))),ROW($A118))),NA())</f>
        <v>#N/A</v>
      </c>
      <c r="AB122" s="59" t="e">
        <f ca="1" t="array" ref="AB122">IFERROR(INDIRECT("$s$"&amp;SMALL(IF(TODAY()&gt;=$E$5:INDIRECT("$E$"&amp;COUNTIF($D$5:$D$201,"&lt;&gt;"&amp;"")+4),IF(TODAY()&lt;=$F$5:INDIRECT("$f$"&amp;COUNTIF($D$5:$D$201,"&lt;&gt;"&amp;"")+4),ROW($E$5:INDIRECT("$e$"&amp;COUNTIF($D$5:$D$201,"&lt;&gt;"&amp;"")+4)))),ROW($A118))),NA())</f>
        <v>#N/A</v>
      </c>
      <c r="AH122" s="59" t="e">
        <f ca="1" t="array" ref="AH122">IFERROR(INDIRECT("$p$"&amp;SMALL(IF(TODAY()&lt;$E$5:INDIRECT("$E$"&amp;COUNTIF($D$5:$D$201,"&lt;&gt;"&amp;"")+4),ROW($E$5:INDIRECT("$E$"&amp;COUNTIF($D$5:$D$201,"&lt;&gt;"&amp;"")+4))),ROW($A118))),NA())</f>
        <v>#N/A</v>
      </c>
      <c r="AI122" s="59" t="e">
        <f ca="1" t="array" ref="AI122">IFERROR(INDIRECT("$Q$"&amp;SMALL(IF(TODAY()&lt;$E$5:INDIRECT("$E$"&amp;COUNTIF($D$5:$D$201,"&lt;&gt;"&amp;"")+4),ROW($E$5:INDIRECT("$E$"&amp;COUNTIF($D$5:$D$201,"&lt;&gt;"&amp;"")+4))),ROW($A118))),NA())</f>
        <v>#N/A</v>
      </c>
      <c r="AJ122" s="59" t="e">
        <f ca="1" t="array" ref="AJ122">IFERROR(INDIRECT("$R$"&amp;SMALL(IF(TODAY()&lt;$E$5:INDIRECT("$E$"&amp;COUNTIF($D$5:$D$201,"&lt;&gt;"&amp;"")+4),ROW($E$5:INDIRECT("$E$"&amp;COUNTIF($D$5:$D$201,"&lt;&gt;"&amp;"")+4))),ROW($A118))),NA())</f>
        <v>#N/A</v>
      </c>
      <c r="AK122" s="59" t="e">
        <f ca="1" t="array" ref="AK122">IFERROR(INDIRECT("$s$"&amp;SMALL(IF(TODAY()&lt;$E$5:INDIRECT("$E$"&amp;COUNTIF($D$5:$D$201,"&lt;&gt;"&amp;"")+4),ROW($E$5:INDIRECT("$E$"&amp;COUNTIF($D$5:$D$201,"&lt;&gt;"&amp;"")+4))),ROW($A118))),NA())</f>
        <v>#N/A</v>
      </c>
      <c r="AR122" s="59" t="b">
        <f ca="1" t="array" ref="AR122">IF(AND($D122&lt;&gt;"",$P$1=1),$D122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118))),NA()),IF($P$1=3,IFERROR(INDIRECT("$d$"&amp;SMALL(IF(TODAY()&lt;$E$5:INDIRECT("$E$"&amp;COUNTIF($D$5:$D$201,"&lt;&gt;"&amp;"")+4),ROW($E$5:INDIRECT("$E$"&amp;COUNTIF($D$5:$D$201,"&lt;&gt;"&amp;"")+4))),ROW($A118))),NA()))))</f>
        <v>0</v>
      </c>
    </row>
    <row r="123" spans="1:44">
      <c r="A123" s="14"/>
      <c r="G123" s="35" t="str">
        <f t="shared" si="23"/>
        <v/>
      </c>
      <c r="I123" s="57" t="str">
        <f ca="1" t="shared" si="24"/>
        <v/>
      </c>
      <c r="J123" s="35" t="str">
        <f ca="1" t="shared" si="25"/>
        <v/>
      </c>
      <c r="L123" s="16"/>
      <c r="M123" s="58" t="e">
        <f t="shared" si="21"/>
        <v>#N/A</v>
      </c>
      <c r="N123" s="58" t="e">
        <f ca="1" t="array" ref="N123">IFERROR(INDIRECT("$e$"&amp;SMALL(IF(TODAY()&gt;=$E$5:INDIRECT("$E$"&amp;COUNTIF($D$5:$D$201,"&lt;&gt;"&amp;"")+4),IF(TODAY()&lt;=$F$5:INDIRECT("$f$"&amp;COUNTIF($D$5:$D$201,"&lt;&gt;"&amp;"")+4),ROW($E$5:INDIRECT("$E$"&amp;COUNTIF($D$5:$D$201,"&lt;&gt;"&amp;"")+4)))),ROW($A119))),NA())</f>
        <v>#N/A</v>
      </c>
      <c r="O123" s="58" t="e">
        <f ca="1" t="array" ref="O123">IFERROR(INDIRECT("$e$"&amp;SMALL(IF(TODAY()&lt;$E$5:INDIRECT("$E$"&amp;COUNTIF($D$5:$D$201,"&lt;&gt;"&amp;"")+4),ROW($E$5:INDIRECT("$E$"&amp;COUNTIF($D$5:$D$201,"&lt;&gt;"&amp;"")+4))),ROW($A119))),NA())</f>
        <v>#N/A</v>
      </c>
      <c r="P123" s="59" t="e">
        <f t="shared" si="22"/>
        <v>#N/A</v>
      </c>
      <c r="Q123" s="59" t="e">
        <f ca="1" t="array" ref="Q123">IF(OR($E123="",$F123="")=TRUE(),NA(),IF(TODAY()&lt;$E123,0,IF(TODAY()&lt;=$F123,NOW()-$E123,$G123-1)))</f>
        <v>#N/A</v>
      </c>
      <c r="R123" s="59" t="e">
        <f t="array" ref="R123">IF(IFERROR($G123-$P123-1,0)&lt;=0,NA(),IFERROR($G123-$P123-1,0))</f>
        <v>#N/A</v>
      </c>
      <c r="S123" s="64" t="e">
        <f ca="1" t="array" ref="S123">IFERROR(IF($G123-$Q123-1&lt;=0,NA(),$G123-$Q123-1),NA())</f>
        <v>#N/A</v>
      </c>
      <c r="Y123" s="65" t="e">
        <f ca="1" t="array" ref="Y123">IFERROR(INDIRECT("$p$"&amp;SMALL(IF(TODAY()&gt;=$E$5:INDIRECT("$E$"&amp;COUNTIF($D$5:$D$201,"&lt;&gt;"&amp;"")+4),IF(TODAY()&lt;=$F$5:INDIRECT("$f$"&amp;COUNTIF($D$5:$D$201,"&lt;&gt;"&amp;"")+4),ROW($E$5:INDIRECT("$E$"&amp;COUNTIF($D$5:$D$201,"&lt;&gt;"&amp;"")+4)))),ROW($A119))),NA())</f>
        <v>#N/A</v>
      </c>
      <c r="Z123" s="59" t="e">
        <f ca="1" t="array" ref="Z123">IFERROR(INDIRECT("$q$"&amp;SMALL(IF(TODAY()&gt;=$E$5:INDIRECT("$E$"&amp;COUNTIF($D$5:$D$201,"&lt;&gt;"&amp;"")+4),IF(TODAY()&lt;=$F$5:INDIRECT("$f$"&amp;COUNTIF($D$5:$D$201,"&lt;&gt;"&amp;"")+4),ROW($E$5:INDIRECT("$e$"&amp;COUNTIF($D$5:$D$201,"&lt;&gt;"&amp;"")+4)))),ROW($A119))),NA())</f>
        <v>#N/A</v>
      </c>
      <c r="AA123" s="59" t="e">
        <f ca="1" t="array" ref="AA123">IFERROR(INDIRECT("$r$"&amp;SMALL(IF(TODAY()&gt;=$E$5:INDIRECT("$E$"&amp;COUNTIF($D$5:$D$201,"&lt;&gt;"&amp;"")+4),IF(TODAY()&lt;=$F$5:INDIRECT("$f$"&amp;COUNTIF($D$5:$D$201,"&lt;&gt;"&amp;"")+4),ROW($E$5:INDIRECT("$e$"&amp;COUNTIF($D$5:$D$201,"&lt;&gt;"&amp;"")+4)))),ROW($A119))),NA())</f>
        <v>#N/A</v>
      </c>
      <c r="AB123" s="59" t="e">
        <f ca="1" t="array" ref="AB123">IFERROR(INDIRECT("$s$"&amp;SMALL(IF(TODAY()&gt;=$E$5:INDIRECT("$E$"&amp;COUNTIF($D$5:$D$201,"&lt;&gt;"&amp;"")+4),IF(TODAY()&lt;=$F$5:INDIRECT("$f$"&amp;COUNTIF($D$5:$D$201,"&lt;&gt;"&amp;"")+4),ROW($E$5:INDIRECT("$e$"&amp;COUNTIF($D$5:$D$201,"&lt;&gt;"&amp;"")+4)))),ROW($A119))),NA())</f>
        <v>#N/A</v>
      </c>
      <c r="AH123" s="59" t="e">
        <f ca="1" t="array" ref="AH123">IFERROR(INDIRECT("$p$"&amp;SMALL(IF(TODAY()&lt;$E$5:INDIRECT("$E$"&amp;COUNTIF($D$5:$D$201,"&lt;&gt;"&amp;"")+4),ROW($E$5:INDIRECT("$E$"&amp;COUNTIF($D$5:$D$201,"&lt;&gt;"&amp;"")+4))),ROW($A119))),NA())</f>
        <v>#N/A</v>
      </c>
      <c r="AI123" s="59" t="e">
        <f ca="1" t="array" ref="AI123">IFERROR(INDIRECT("$Q$"&amp;SMALL(IF(TODAY()&lt;$E$5:INDIRECT("$E$"&amp;COUNTIF($D$5:$D$201,"&lt;&gt;"&amp;"")+4),ROW($E$5:INDIRECT("$E$"&amp;COUNTIF($D$5:$D$201,"&lt;&gt;"&amp;"")+4))),ROW($A119))),NA())</f>
        <v>#N/A</v>
      </c>
      <c r="AJ123" s="59" t="e">
        <f ca="1" t="array" ref="AJ123">IFERROR(INDIRECT("$R$"&amp;SMALL(IF(TODAY()&lt;$E$5:INDIRECT("$E$"&amp;COUNTIF($D$5:$D$201,"&lt;&gt;"&amp;"")+4),ROW($E$5:INDIRECT("$E$"&amp;COUNTIF($D$5:$D$201,"&lt;&gt;"&amp;"")+4))),ROW($A119))),NA())</f>
        <v>#N/A</v>
      </c>
      <c r="AK123" s="59" t="e">
        <f ca="1" t="array" ref="AK123">IFERROR(INDIRECT("$s$"&amp;SMALL(IF(TODAY()&lt;$E$5:INDIRECT("$E$"&amp;COUNTIF($D$5:$D$201,"&lt;&gt;"&amp;"")+4),ROW($E$5:INDIRECT("$E$"&amp;COUNTIF($D$5:$D$201,"&lt;&gt;"&amp;"")+4))),ROW($A119))),NA())</f>
        <v>#N/A</v>
      </c>
      <c r="AR123" s="59" t="b">
        <f ca="1" t="array" ref="AR123">IF(AND($D123&lt;&gt;"",$P$1=1),$D123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119))),NA()),IF($P$1=3,IFERROR(INDIRECT("$d$"&amp;SMALL(IF(TODAY()&lt;$E$5:INDIRECT("$E$"&amp;COUNTIF($D$5:$D$201,"&lt;&gt;"&amp;"")+4),ROW($E$5:INDIRECT("$E$"&amp;COUNTIF($D$5:$D$201,"&lt;&gt;"&amp;"")+4))),ROW($A119))),NA()))))</f>
        <v>0</v>
      </c>
    </row>
    <row r="124" spans="1:44">
      <c r="A124" s="14"/>
      <c r="G124" s="35" t="str">
        <f t="shared" si="23"/>
        <v/>
      </c>
      <c r="I124" s="57" t="str">
        <f ca="1" t="shared" si="24"/>
        <v/>
      </c>
      <c r="J124" s="35" t="str">
        <f ca="1" t="shared" si="25"/>
        <v/>
      </c>
      <c r="L124" s="16"/>
      <c r="M124" s="58" t="e">
        <f t="shared" si="21"/>
        <v>#N/A</v>
      </c>
      <c r="N124" s="58" t="e">
        <f ca="1" t="array" ref="N124">IFERROR(INDIRECT("$e$"&amp;SMALL(IF(TODAY()&gt;=$E$5:INDIRECT("$E$"&amp;COUNTIF($D$5:$D$201,"&lt;&gt;"&amp;"")+4),IF(TODAY()&lt;=$F$5:INDIRECT("$f$"&amp;COUNTIF($D$5:$D$201,"&lt;&gt;"&amp;"")+4),ROW($E$5:INDIRECT("$E$"&amp;COUNTIF($D$5:$D$201,"&lt;&gt;"&amp;"")+4)))),ROW($A120))),NA())</f>
        <v>#N/A</v>
      </c>
      <c r="O124" s="58" t="e">
        <f ca="1" t="array" ref="O124">IFERROR(INDIRECT("$e$"&amp;SMALL(IF(TODAY()&lt;$E$5:INDIRECT("$E$"&amp;COUNTIF($D$5:$D$201,"&lt;&gt;"&amp;"")+4),ROW($E$5:INDIRECT("$E$"&amp;COUNTIF($D$5:$D$201,"&lt;&gt;"&amp;"")+4))),ROW($A120))),NA())</f>
        <v>#N/A</v>
      </c>
      <c r="P124" s="59" t="e">
        <f t="shared" si="22"/>
        <v>#N/A</v>
      </c>
      <c r="Q124" s="59" t="e">
        <f ca="1" t="array" ref="Q124">IF(OR($E124="",$F124="")=TRUE(),NA(),IF(TODAY()&lt;$E124,0,IF(TODAY()&lt;=$F124,NOW()-$E124,$G124-1)))</f>
        <v>#N/A</v>
      </c>
      <c r="R124" s="59" t="e">
        <f t="array" ref="R124">IF(IFERROR($G124-$P124-1,0)&lt;=0,NA(),IFERROR($G124-$P124-1,0))</f>
        <v>#N/A</v>
      </c>
      <c r="S124" s="64" t="e">
        <f ca="1" t="array" ref="S124">IFERROR(IF($G124-$Q124-1&lt;=0,NA(),$G124-$Q124-1),NA())</f>
        <v>#N/A</v>
      </c>
      <c r="Y124" s="65" t="e">
        <f ca="1" t="array" ref="Y124">IFERROR(INDIRECT("$p$"&amp;SMALL(IF(TODAY()&gt;=$E$5:INDIRECT("$E$"&amp;COUNTIF($D$5:$D$201,"&lt;&gt;"&amp;"")+4),IF(TODAY()&lt;=$F$5:INDIRECT("$f$"&amp;COUNTIF($D$5:$D$201,"&lt;&gt;"&amp;"")+4),ROW($E$5:INDIRECT("$E$"&amp;COUNTIF($D$5:$D$201,"&lt;&gt;"&amp;"")+4)))),ROW($A120))),NA())</f>
        <v>#N/A</v>
      </c>
      <c r="Z124" s="59" t="e">
        <f ca="1" t="array" ref="Z124">IFERROR(INDIRECT("$q$"&amp;SMALL(IF(TODAY()&gt;=$E$5:INDIRECT("$E$"&amp;COUNTIF($D$5:$D$201,"&lt;&gt;"&amp;"")+4),IF(TODAY()&lt;=$F$5:INDIRECT("$f$"&amp;COUNTIF($D$5:$D$201,"&lt;&gt;"&amp;"")+4),ROW($E$5:INDIRECT("$e$"&amp;COUNTIF($D$5:$D$201,"&lt;&gt;"&amp;"")+4)))),ROW($A120))),NA())</f>
        <v>#N/A</v>
      </c>
      <c r="AA124" s="59" t="e">
        <f ca="1" t="array" ref="AA124">IFERROR(INDIRECT("$r$"&amp;SMALL(IF(TODAY()&gt;=$E$5:INDIRECT("$E$"&amp;COUNTIF($D$5:$D$201,"&lt;&gt;"&amp;"")+4),IF(TODAY()&lt;=$F$5:INDIRECT("$f$"&amp;COUNTIF($D$5:$D$201,"&lt;&gt;"&amp;"")+4),ROW($E$5:INDIRECT("$e$"&amp;COUNTIF($D$5:$D$201,"&lt;&gt;"&amp;"")+4)))),ROW($A120))),NA())</f>
        <v>#N/A</v>
      </c>
      <c r="AB124" s="59" t="e">
        <f ca="1" t="array" ref="AB124">IFERROR(INDIRECT("$s$"&amp;SMALL(IF(TODAY()&gt;=$E$5:INDIRECT("$E$"&amp;COUNTIF($D$5:$D$201,"&lt;&gt;"&amp;"")+4),IF(TODAY()&lt;=$F$5:INDIRECT("$f$"&amp;COUNTIF($D$5:$D$201,"&lt;&gt;"&amp;"")+4),ROW($E$5:INDIRECT("$e$"&amp;COUNTIF($D$5:$D$201,"&lt;&gt;"&amp;"")+4)))),ROW($A120))),NA())</f>
        <v>#N/A</v>
      </c>
      <c r="AH124" s="59" t="e">
        <f ca="1" t="array" ref="AH124">IFERROR(INDIRECT("$p$"&amp;SMALL(IF(TODAY()&lt;$E$5:INDIRECT("$E$"&amp;COUNTIF($D$5:$D$201,"&lt;&gt;"&amp;"")+4),ROW($E$5:INDIRECT("$E$"&amp;COUNTIF($D$5:$D$201,"&lt;&gt;"&amp;"")+4))),ROW($A120))),NA())</f>
        <v>#N/A</v>
      </c>
      <c r="AI124" s="59" t="e">
        <f ca="1" t="array" ref="AI124">IFERROR(INDIRECT("$Q$"&amp;SMALL(IF(TODAY()&lt;$E$5:INDIRECT("$E$"&amp;COUNTIF($D$5:$D$201,"&lt;&gt;"&amp;"")+4),ROW($E$5:INDIRECT("$E$"&amp;COUNTIF($D$5:$D$201,"&lt;&gt;"&amp;"")+4))),ROW($A120))),NA())</f>
        <v>#N/A</v>
      </c>
      <c r="AJ124" s="59" t="e">
        <f ca="1" t="array" ref="AJ124">IFERROR(INDIRECT("$R$"&amp;SMALL(IF(TODAY()&lt;$E$5:INDIRECT("$E$"&amp;COUNTIF($D$5:$D$201,"&lt;&gt;"&amp;"")+4),ROW($E$5:INDIRECT("$E$"&amp;COUNTIF($D$5:$D$201,"&lt;&gt;"&amp;"")+4))),ROW($A120))),NA())</f>
        <v>#N/A</v>
      </c>
      <c r="AK124" s="59" t="e">
        <f ca="1" t="array" ref="AK124">IFERROR(INDIRECT("$s$"&amp;SMALL(IF(TODAY()&lt;$E$5:INDIRECT("$E$"&amp;COUNTIF($D$5:$D$201,"&lt;&gt;"&amp;"")+4),ROW($E$5:INDIRECT("$E$"&amp;COUNTIF($D$5:$D$201,"&lt;&gt;"&amp;"")+4))),ROW($A120))),NA())</f>
        <v>#N/A</v>
      </c>
      <c r="AR124" s="59" t="b">
        <f ca="1" t="array" ref="AR124">IF(AND($D124&lt;&gt;"",$P$1=1),$D124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120))),NA()),IF($P$1=3,IFERROR(INDIRECT("$d$"&amp;SMALL(IF(TODAY()&lt;$E$5:INDIRECT("$E$"&amp;COUNTIF($D$5:$D$201,"&lt;&gt;"&amp;"")+4),ROW($E$5:INDIRECT("$E$"&amp;COUNTIF($D$5:$D$201,"&lt;&gt;"&amp;"")+4))),ROW($A120))),NA()))))</f>
        <v>0</v>
      </c>
    </row>
    <row r="125" spans="1:44">
      <c r="A125" s="14"/>
      <c r="G125" s="35" t="str">
        <f t="shared" si="23"/>
        <v/>
      </c>
      <c r="I125" s="57" t="str">
        <f ca="1" t="shared" si="24"/>
        <v/>
      </c>
      <c r="J125" s="35" t="str">
        <f ca="1" t="shared" si="25"/>
        <v/>
      </c>
      <c r="L125" s="16"/>
      <c r="M125" s="58" t="e">
        <f t="shared" si="21"/>
        <v>#N/A</v>
      </c>
      <c r="N125" s="58" t="e">
        <f ca="1" t="array" ref="N125">IFERROR(INDIRECT("$e$"&amp;SMALL(IF(TODAY()&gt;=$E$5:INDIRECT("$E$"&amp;COUNTIF($D$5:$D$201,"&lt;&gt;"&amp;"")+4),IF(TODAY()&lt;=$F$5:INDIRECT("$f$"&amp;COUNTIF($D$5:$D$201,"&lt;&gt;"&amp;"")+4),ROW($E$5:INDIRECT("$E$"&amp;COUNTIF($D$5:$D$201,"&lt;&gt;"&amp;"")+4)))),ROW($A121))),NA())</f>
        <v>#N/A</v>
      </c>
      <c r="O125" s="58" t="e">
        <f ca="1" t="array" ref="O125">IFERROR(INDIRECT("$e$"&amp;SMALL(IF(TODAY()&lt;$E$5:INDIRECT("$E$"&amp;COUNTIF($D$5:$D$201,"&lt;&gt;"&amp;"")+4),ROW($E$5:INDIRECT("$E$"&amp;COUNTIF($D$5:$D$201,"&lt;&gt;"&amp;"")+4))),ROW($A121))),NA())</f>
        <v>#N/A</v>
      </c>
      <c r="P125" s="59" t="e">
        <f t="shared" si="22"/>
        <v>#N/A</v>
      </c>
      <c r="Q125" s="59" t="e">
        <f ca="1" t="array" ref="Q125">IF(OR($E125="",$F125="")=TRUE(),NA(),IF(TODAY()&lt;$E125,0,IF(TODAY()&lt;=$F125,NOW()-$E125,$G125-1)))</f>
        <v>#N/A</v>
      </c>
      <c r="R125" s="59" t="e">
        <f t="array" ref="R125">IF(IFERROR($G125-$P125-1,0)&lt;=0,NA(),IFERROR($G125-$P125-1,0))</f>
        <v>#N/A</v>
      </c>
      <c r="S125" s="64" t="e">
        <f ca="1" t="array" ref="S125">IFERROR(IF($G125-$Q125-1&lt;=0,NA(),$G125-$Q125-1),NA())</f>
        <v>#N/A</v>
      </c>
      <c r="Y125" s="65" t="e">
        <f ca="1" t="array" ref="Y125">IFERROR(INDIRECT("$p$"&amp;SMALL(IF(TODAY()&gt;=$E$5:INDIRECT("$E$"&amp;COUNTIF($D$5:$D$201,"&lt;&gt;"&amp;"")+4),IF(TODAY()&lt;=$F$5:INDIRECT("$f$"&amp;COUNTIF($D$5:$D$201,"&lt;&gt;"&amp;"")+4),ROW($E$5:INDIRECT("$E$"&amp;COUNTIF($D$5:$D$201,"&lt;&gt;"&amp;"")+4)))),ROW($A121))),NA())</f>
        <v>#N/A</v>
      </c>
      <c r="Z125" s="59" t="e">
        <f ca="1" t="array" ref="Z125">IFERROR(INDIRECT("$q$"&amp;SMALL(IF(TODAY()&gt;=$E$5:INDIRECT("$E$"&amp;COUNTIF($D$5:$D$201,"&lt;&gt;"&amp;"")+4),IF(TODAY()&lt;=$F$5:INDIRECT("$f$"&amp;COUNTIF($D$5:$D$201,"&lt;&gt;"&amp;"")+4),ROW($E$5:INDIRECT("$e$"&amp;COUNTIF($D$5:$D$201,"&lt;&gt;"&amp;"")+4)))),ROW($A121))),NA())</f>
        <v>#N/A</v>
      </c>
      <c r="AA125" s="59" t="e">
        <f ca="1" t="array" ref="AA125">IFERROR(INDIRECT("$r$"&amp;SMALL(IF(TODAY()&gt;=$E$5:INDIRECT("$E$"&amp;COUNTIF($D$5:$D$201,"&lt;&gt;"&amp;"")+4),IF(TODAY()&lt;=$F$5:INDIRECT("$f$"&amp;COUNTIF($D$5:$D$201,"&lt;&gt;"&amp;"")+4),ROW($E$5:INDIRECT("$e$"&amp;COUNTIF($D$5:$D$201,"&lt;&gt;"&amp;"")+4)))),ROW($A121))),NA())</f>
        <v>#N/A</v>
      </c>
      <c r="AB125" s="59" t="e">
        <f ca="1" t="array" ref="AB125">IFERROR(INDIRECT("$s$"&amp;SMALL(IF(TODAY()&gt;=$E$5:INDIRECT("$E$"&amp;COUNTIF($D$5:$D$201,"&lt;&gt;"&amp;"")+4),IF(TODAY()&lt;=$F$5:INDIRECT("$f$"&amp;COUNTIF($D$5:$D$201,"&lt;&gt;"&amp;"")+4),ROW($E$5:INDIRECT("$e$"&amp;COUNTIF($D$5:$D$201,"&lt;&gt;"&amp;"")+4)))),ROW($A121))),NA())</f>
        <v>#N/A</v>
      </c>
      <c r="AH125" s="59" t="e">
        <f ca="1" t="array" ref="AH125">IFERROR(INDIRECT("$p$"&amp;SMALL(IF(TODAY()&lt;$E$5:INDIRECT("$E$"&amp;COUNTIF($D$5:$D$201,"&lt;&gt;"&amp;"")+4),ROW($E$5:INDIRECT("$E$"&amp;COUNTIF($D$5:$D$201,"&lt;&gt;"&amp;"")+4))),ROW($A121))),NA())</f>
        <v>#N/A</v>
      </c>
      <c r="AI125" s="59" t="e">
        <f ca="1" t="array" ref="AI125">IFERROR(INDIRECT("$Q$"&amp;SMALL(IF(TODAY()&lt;$E$5:INDIRECT("$E$"&amp;COUNTIF($D$5:$D$201,"&lt;&gt;"&amp;"")+4),ROW($E$5:INDIRECT("$E$"&amp;COUNTIF($D$5:$D$201,"&lt;&gt;"&amp;"")+4))),ROW($A121))),NA())</f>
        <v>#N/A</v>
      </c>
      <c r="AJ125" s="59" t="e">
        <f ca="1" t="array" ref="AJ125">IFERROR(INDIRECT("$R$"&amp;SMALL(IF(TODAY()&lt;$E$5:INDIRECT("$E$"&amp;COUNTIF($D$5:$D$201,"&lt;&gt;"&amp;"")+4),ROW($E$5:INDIRECT("$E$"&amp;COUNTIF($D$5:$D$201,"&lt;&gt;"&amp;"")+4))),ROW($A121))),NA())</f>
        <v>#N/A</v>
      </c>
      <c r="AK125" s="59" t="e">
        <f ca="1" t="array" ref="AK125">IFERROR(INDIRECT("$s$"&amp;SMALL(IF(TODAY()&lt;$E$5:INDIRECT("$E$"&amp;COUNTIF($D$5:$D$201,"&lt;&gt;"&amp;"")+4),ROW($E$5:INDIRECT("$E$"&amp;COUNTIF($D$5:$D$201,"&lt;&gt;"&amp;"")+4))),ROW($A121))),NA())</f>
        <v>#N/A</v>
      </c>
      <c r="AR125" s="59" t="b">
        <f ca="1" t="array" ref="AR125">IF(AND($D125&lt;&gt;"",$P$1=1),$D125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121))),NA()),IF($P$1=3,IFERROR(INDIRECT("$d$"&amp;SMALL(IF(TODAY()&lt;$E$5:INDIRECT("$E$"&amp;COUNTIF($D$5:$D$201,"&lt;&gt;"&amp;"")+4),ROW($E$5:INDIRECT("$E$"&amp;COUNTIF($D$5:$D$201,"&lt;&gt;"&amp;"")+4))),ROW($A121))),NA()))))</f>
        <v>0</v>
      </c>
    </row>
    <row r="126" spans="1:44">
      <c r="A126" s="14"/>
      <c r="G126" s="35" t="str">
        <f t="shared" si="23"/>
        <v/>
      </c>
      <c r="I126" s="57" t="str">
        <f ca="1" t="shared" si="24"/>
        <v/>
      </c>
      <c r="J126" s="35" t="str">
        <f ca="1" t="shared" si="25"/>
        <v/>
      </c>
      <c r="L126" s="16"/>
      <c r="M126" s="58" t="e">
        <f t="shared" si="21"/>
        <v>#N/A</v>
      </c>
      <c r="N126" s="58" t="e">
        <f ca="1" t="array" ref="N126">IFERROR(INDIRECT("$e$"&amp;SMALL(IF(TODAY()&gt;=$E$5:INDIRECT("$E$"&amp;COUNTIF($D$5:$D$201,"&lt;&gt;"&amp;"")+4),IF(TODAY()&lt;=$F$5:INDIRECT("$f$"&amp;COUNTIF($D$5:$D$201,"&lt;&gt;"&amp;"")+4),ROW($E$5:INDIRECT("$E$"&amp;COUNTIF($D$5:$D$201,"&lt;&gt;"&amp;"")+4)))),ROW($A122))),NA())</f>
        <v>#N/A</v>
      </c>
      <c r="O126" s="58" t="e">
        <f ca="1" t="array" ref="O126">IFERROR(INDIRECT("$e$"&amp;SMALL(IF(TODAY()&lt;$E$5:INDIRECT("$E$"&amp;COUNTIF($D$5:$D$201,"&lt;&gt;"&amp;"")+4),ROW($E$5:INDIRECT("$E$"&amp;COUNTIF($D$5:$D$201,"&lt;&gt;"&amp;"")+4))),ROW($A122))),NA())</f>
        <v>#N/A</v>
      </c>
      <c r="P126" s="59" t="e">
        <f t="shared" si="22"/>
        <v>#N/A</v>
      </c>
      <c r="Q126" s="59" t="e">
        <f ca="1" t="array" ref="Q126">IF(OR($E126="",$F126="")=TRUE(),NA(),IF(TODAY()&lt;$E126,0,IF(TODAY()&lt;=$F126,NOW()-$E126,$G126-1)))</f>
        <v>#N/A</v>
      </c>
      <c r="R126" s="59" t="e">
        <f t="array" ref="R126">IF(IFERROR($G126-$P126-1,0)&lt;=0,NA(),IFERROR($G126-$P126-1,0))</f>
        <v>#N/A</v>
      </c>
      <c r="S126" s="64" t="e">
        <f ca="1" t="array" ref="S126">IFERROR(IF($G126-$Q126-1&lt;=0,NA(),$G126-$Q126-1),NA())</f>
        <v>#N/A</v>
      </c>
      <c r="Y126" s="65" t="e">
        <f ca="1" t="array" ref="Y126">IFERROR(INDIRECT("$p$"&amp;SMALL(IF(TODAY()&gt;=$E$5:INDIRECT("$E$"&amp;COUNTIF($D$5:$D$201,"&lt;&gt;"&amp;"")+4),IF(TODAY()&lt;=$F$5:INDIRECT("$f$"&amp;COUNTIF($D$5:$D$201,"&lt;&gt;"&amp;"")+4),ROW($E$5:INDIRECT("$E$"&amp;COUNTIF($D$5:$D$201,"&lt;&gt;"&amp;"")+4)))),ROW($A122))),NA())</f>
        <v>#N/A</v>
      </c>
      <c r="Z126" s="59" t="e">
        <f ca="1" t="array" ref="Z126">IFERROR(INDIRECT("$q$"&amp;SMALL(IF(TODAY()&gt;=$E$5:INDIRECT("$E$"&amp;COUNTIF($D$5:$D$201,"&lt;&gt;"&amp;"")+4),IF(TODAY()&lt;=$F$5:INDIRECT("$f$"&amp;COUNTIF($D$5:$D$201,"&lt;&gt;"&amp;"")+4),ROW($E$5:INDIRECT("$e$"&amp;COUNTIF($D$5:$D$201,"&lt;&gt;"&amp;"")+4)))),ROW($A122))),NA())</f>
        <v>#N/A</v>
      </c>
      <c r="AA126" s="59" t="e">
        <f ca="1" t="array" ref="AA126">IFERROR(INDIRECT("$r$"&amp;SMALL(IF(TODAY()&gt;=$E$5:INDIRECT("$E$"&amp;COUNTIF($D$5:$D$201,"&lt;&gt;"&amp;"")+4),IF(TODAY()&lt;=$F$5:INDIRECT("$f$"&amp;COUNTIF($D$5:$D$201,"&lt;&gt;"&amp;"")+4),ROW($E$5:INDIRECT("$e$"&amp;COUNTIF($D$5:$D$201,"&lt;&gt;"&amp;"")+4)))),ROW($A122))),NA())</f>
        <v>#N/A</v>
      </c>
      <c r="AB126" s="59" t="e">
        <f ca="1" t="array" ref="AB126">IFERROR(INDIRECT("$s$"&amp;SMALL(IF(TODAY()&gt;=$E$5:INDIRECT("$E$"&amp;COUNTIF($D$5:$D$201,"&lt;&gt;"&amp;"")+4),IF(TODAY()&lt;=$F$5:INDIRECT("$f$"&amp;COUNTIF($D$5:$D$201,"&lt;&gt;"&amp;"")+4),ROW($E$5:INDIRECT("$e$"&amp;COUNTIF($D$5:$D$201,"&lt;&gt;"&amp;"")+4)))),ROW($A122))),NA())</f>
        <v>#N/A</v>
      </c>
      <c r="AH126" s="59" t="e">
        <f ca="1" t="array" ref="AH126">IFERROR(INDIRECT("$p$"&amp;SMALL(IF(TODAY()&lt;$E$5:INDIRECT("$E$"&amp;COUNTIF($D$5:$D$201,"&lt;&gt;"&amp;"")+4),ROW($E$5:INDIRECT("$E$"&amp;COUNTIF($D$5:$D$201,"&lt;&gt;"&amp;"")+4))),ROW($A122))),NA())</f>
        <v>#N/A</v>
      </c>
      <c r="AI126" s="59" t="e">
        <f ca="1" t="array" ref="AI126">IFERROR(INDIRECT("$Q$"&amp;SMALL(IF(TODAY()&lt;$E$5:INDIRECT("$E$"&amp;COUNTIF($D$5:$D$201,"&lt;&gt;"&amp;"")+4),ROW($E$5:INDIRECT("$E$"&amp;COUNTIF($D$5:$D$201,"&lt;&gt;"&amp;"")+4))),ROW($A122))),NA())</f>
        <v>#N/A</v>
      </c>
      <c r="AJ126" s="59" t="e">
        <f ca="1" t="array" ref="AJ126">IFERROR(INDIRECT("$R$"&amp;SMALL(IF(TODAY()&lt;$E$5:INDIRECT("$E$"&amp;COUNTIF($D$5:$D$201,"&lt;&gt;"&amp;"")+4),ROW($E$5:INDIRECT("$E$"&amp;COUNTIF($D$5:$D$201,"&lt;&gt;"&amp;"")+4))),ROW($A122))),NA())</f>
        <v>#N/A</v>
      </c>
      <c r="AK126" s="59" t="e">
        <f ca="1" t="array" ref="AK126">IFERROR(INDIRECT("$s$"&amp;SMALL(IF(TODAY()&lt;$E$5:INDIRECT("$E$"&amp;COUNTIF($D$5:$D$201,"&lt;&gt;"&amp;"")+4),ROW($E$5:INDIRECT("$E$"&amp;COUNTIF($D$5:$D$201,"&lt;&gt;"&amp;"")+4))),ROW($A122))),NA())</f>
        <v>#N/A</v>
      </c>
      <c r="AR126" s="59" t="b">
        <f ca="1" t="array" ref="AR126">IF(AND($D126&lt;&gt;"",$P$1=1),$D126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122))),NA()),IF($P$1=3,IFERROR(INDIRECT("$d$"&amp;SMALL(IF(TODAY()&lt;$E$5:INDIRECT("$E$"&amp;COUNTIF($D$5:$D$201,"&lt;&gt;"&amp;"")+4),ROW($E$5:INDIRECT("$E$"&amp;COUNTIF($D$5:$D$201,"&lt;&gt;"&amp;"")+4))),ROW($A122))),NA()))))</f>
        <v>0</v>
      </c>
    </row>
    <row r="127" spans="1:44">
      <c r="A127" s="14"/>
      <c r="G127" s="35" t="str">
        <f t="shared" si="23"/>
        <v/>
      </c>
      <c r="I127" s="57" t="str">
        <f ca="1" t="shared" si="24"/>
        <v/>
      </c>
      <c r="J127" s="35" t="str">
        <f ca="1" t="shared" si="25"/>
        <v/>
      </c>
      <c r="L127" s="16"/>
      <c r="M127" s="58" t="e">
        <f t="shared" si="21"/>
        <v>#N/A</v>
      </c>
      <c r="N127" s="58" t="e">
        <f ca="1" t="array" ref="N127">IFERROR(INDIRECT("$e$"&amp;SMALL(IF(TODAY()&gt;=$E$5:INDIRECT("$E$"&amp;COUNTIF($D$5:$D$201,"&lt;&gt;"&amp;"")+4),IF(TODAY()&lt;=$F$5:INDIRECT("$f$"&amp;COUNTIF($D$5:$D$201,"&lt;&gt;"&amp;"")+4),ROW($E$5:INDIRECT("$E$"&amp;COUNTIF($D$5:$D$201,"&lt;&gt;"&amp;"")+4)))),ROW($A123))),NA())</f>
        <v>#N/A</v>
      </c>
      <c r="O127" s="58" t="e">
        <f ca="1" t="array" ref="O127">IFERROR(INDIRECT("$e$"&amp;SMALL(IF(TODAY()&lt;$E$5:INDIRECT("$E$"&amp;COUNTIF($D$5:$D$201,"&lt;&gt;"&amp;"")+4),ROW($E$5:INDIRECT("$E$"&amp;COUNTIF($D$5:$D$201,"&lt;&gt;"&amp;"")+4))),ROW($A123))),NA())</f>
        <v>#N/A</v>
      </c>
      <c r="P127" s="59" t="e">
        <f t="shared" si="22"/>
        <v>#N/A</v>
      </c>
      <c r="Q127" s="59" t="e">
        <f ca="1" t="array" ref="Q127">IF(OR($E127="",$F127="")=TRUE(),NA(),IF(TODAY()&lt;$E127,0,IF(TODAY()&lt;=$F127,NOW()-$E127,$G127-1)))</f>
        <v>#N/A</v>
      </c>
      <c r="R127" s="59" t="e">
        <f t="array" ref="R127">IF(IFERROR($G127-$P127-1,0)&lt;=0,NA(),IFERROR($G127-$P127-1,0))</f>
        <v>#N/A</v>
      </c>
      <c r="S127" s="64" t="e">
        <f ca="1" t="array" ref="S127">IFERROR(IF($G127-$Q127-1&lt;=0,NA(),$G127-$Q127-1),NA())</f>
        <v>#N/A</v>
      </c>
      <c r="Y127" s="65" t="e">
        <f ca="1" t="array" ref="Y127">IFERROR(INDIRECT("$p$"&amp;SMALL(IF(TODAY()&gt;=$E$5:INDIRECT("$E$"&amp;COUNTIF($D$5:$D$201,"&lt;&gt;"&amp;"")+4),IF(TODAY()&lt;=$F$5:INDIRECT("$f$"&amp;COUNTIF($D$5:$D$201,"&lt;&gt;"&amp;"")+4),ROW($E$5:INDIRECT("$E$"&amp;COUNTIF($D$5:$D$201,"&lt;&gt;"&amp;"")+4)))),ROW($A123))),NA())</f>
        <v>#N/A</v>
      </c>
      <c r="Z127" s="59" t="e">
        <f ca="1" t="array" ref="Z127">IFERROR(INDIRECT("$q$"&amp;SMALL(IF(TODAY()&gt;=$E$5:INDIRECT("$E$"&amp;COUNTIF($D$5:$D$201,"&lt;&gt;"&amp;"")+4),IF(TODAY()&lt;=$F$5:INDIRECT("$f$"&amp;COUNTIF($D$5:$D$201,"&lt;&gt;"&amp;"")+4),ROW($E$5:INDIRECT("$e$"&amp;COUNTIF($D$5:$D$201,"&lt;&gt;"&amp;"")+4)))),ROW($A123))),NA())</f>
        <v>#N/A</v>
      </c>
      <c r="AA127" s="59" t="e">
        <f ca="1" t="array" ref="AA127">IFERROR(INDIRECT("$r$"&amp;SMALL(IF(TODAY()&gt;=$E$5:INDIRECT("$E$"&amp;COUNTIF($D$5:$D$201,"&lt;&gt;"&amp;"")+4),IF(TODAY()&lt;=$F$5:INDIRECT("$f$"&amp;COUNTIF($D$5:$D$201,"&lt;&gt;"&amp;"")+4),ROW($E$5:INDIRECT("$e$"&amp;COUNTIF($D$5:$D$201,"&lt;&gt;"&amp;"")+4)))),ROW($A123))),NA())</f>
        <v>#N/A</v>
      </c>
      <c r="AB127" s="59" t="e">
        <f ca="1" t="array" ref="AB127">IFERROR(INDIRECT("$s$"&amp;SMALL(IF(TODAY()&gt;=$E$5:INDIRECT("$E$"&amp;COUNTIF($D$5:$D$201,"&lt;&gt;"&amp;"")+4),IF(TODAY()&lt;=$F$5:INDIRECT("$f$"&amp;COUNTIF($D$5:$D$201,"&lt;&gt;"&amp;"")+4),ROW($E$5:INDIRECT("$e$"&amp;COUNTIF($D$5:$D$201,"&lt;&gt;"&amp;"")+4)))),ROW($A123))),NA())</f>
        <v>#N/A</v>
      </c>
      <c r="AH127" s="59" t="e">
        <f ca="1" t="array" ref="AH127">IFERROR(INDIRECT("$p$"&amp;SMALL(IF(TODAY()&lt;$E$5:INDIRECT("$E$"&amp;COUNTIF($D$5:$D$201,"&lt;&gt;"&amp;"")+4),ROW($E$5:INDIRECT("$E$"&amp;COUNTIF($D$5:$D$201,"&lt;&gt;"&amp;"")+4))),ROW($A123))),NA())</f>
        <v>#N/A</v>
      </c>
      <c r="AI127" s="59" t="e">
        <f ca="1" t="array" ref="AI127">IFERROR(INDIRECT("$Q$"&amp;SMALL(IF(TODAY()&lt;$E$5:INDIRECT("$E$"&amp;COUNTIF($D$5:$D$201,"&lt;&gt;"&amp;"")+4),ROW($E$5:INDIRECT("$E$"&amp;COUNTIF($D$5:$D$201,"&lt;&gt;"&amp;"")+4))),ROW($A123))),NA())</f>
        <v>#N/A</v>
      </c>
      <c r="AJ127" s="59" t="e">
        <f ca="1" t="array" ref="AJ127">IFERROR(INDIRECT("$R$"&amp;SMALL(IF(TODAY()&lt;$E$5:INDIRECT("$E$"&amp;COUNTIF($D$5:$D$201,"&lt;&gt;"&amp;"")+4),ROW($E$5:INDIRECT("$E$"&amp;COUNTIF($D$5:$D$201,"&lt;&gt;"&amp;"")+4))),ROW($A123))),NA())</f>
        <v>#N/A</v>
      </c>
      <c r="AK127" s="59" t="e">
        <f ca="1" t="array" ref="AK127">IFERROR(INDIRECT("$s$"&amp;SMALL(IF(TODAY()&lt;$E$5:INDIRECT("$E$"&amp;COUNTIF($D$5:$D$201,"&lt;&gt;"&amp;"")+4),ROW($E$5:INDIRECT("$E$"&amp;COUNTIF($D$5:$D$201,"&lt;&gt;"&amp;"")+4))),ROW($A123))),NA())</f>
        <v>#N/A</v>
      </c>
      <c r="AR127" s="59" t="b">
        <f ca="1" t="array" ref="AR127">IF(AND($D127&lt;&gt;"",$P$1=1),$D127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123))),NA()),IF($P$1=3,IFERROR(INDIRECT("$d$"&amp;SMALL(IF(TODAY()&lt;$E$5:INDIRECT("$E$"&amp;COUNTIF($D$5:$D$201,"&lt;&gt;"&amp;"")+4),ROW($E$5:INDIRECT("$E$"&amp;COUNTIF($D$5:$D$201,"&lt;&gt;"&amp;"")+4))),ROW($A123))),NA()))))</f>
        <v>0</v>
      </c>
    </row>
    <row r="128" spans="1:44">
      <c r="A128" s="14"/>
      <c r="G128" s="35" t="str">
        <f t="shared" si="23"/>
        <v/>
      </c>
      <c r="I128" s="57" t="str">
        <f ca="1" t="shared" si="24"/>
        <v/>
      </c>
      <c r="J128" s="35" t="str">
        <f ca="1" t="shared" si="25"/>
        <v/>
      </c>
      <c r="L128" s="16"/>
      <c r="M128" s="58" t="e">
        <f t="shared" si="21"/>
        <v>#N/A</v>
      </c>
      <c r="N128" s="58" t="e">
        <f ca="1" t="array" ref="N128">IFERROR(INDIRECT("$e$"&amp;SMALL(IF(TODAY()&gt;=$E$5:INDIRECT("$E$"&amp;COUNTIF($D$5:$D$201,"&lt;&gt;"&amp;"")+4),IF(TODAY()&lt;=$F$5:INDIRECT("$f$"&amp;COUNTIF($D$5:$D$201,"&lt;&gt;"&amp;"")+4),ROW($E$5:INDIRECT("$E$"&amp;COUNTIF($D$5:$D$201,"&lt;&gt;"&amp;"")+4)))),ROW($A124))),NA())</f>
        <v>#N/A</v>
      </c>
      <c r="O128" s="58" t="e">
        <f ca="1" t="array" ref="O128">IFERROR(INDIRECT("$e$"&amp;SMALL(IF(TODAY()&lt;$E$5:INDIRECT("$E$"&amp;COUNTIF($D$5:$D$201,"&lt;&gt;"&amp;"")+4),ROW($E$5:INDIRECT("$E$"&amp;COUNTIF($D$5:$D$201,"&lt;&gt;"&amp;"")+4))),ROW($A124))),NA())</f>
        <v>#N/A</v>
      </c>
      <c r="P128" s="59" t="e">
        <f t="shared" si="22"/>
        <v>#N/A</v>
      </c>
      <c r="Q128" s="59" t="e">
        <f ca="1" t="array" ref="Q128">IF(OR($E128="",$F128="")=TRUE(),NA(),IF(TODAY()&lt;$E128,0,IF(TODAY()&lt;=$F128,NOW()-$E128,$G128-1)))</f>
        <v>#N/A</v>
      </c>
      <c r="R128" s="59" t="e">
        <f t="array" ref="R128">IF(IFERROR($G128-$P128-1,0)&lt;=0,NA(),IFERROR($G128-$P128-1,0))</f>
        <v>#N/A</v>
      </c>
      <c r="S128" s="64" t="e">
        <f ca="1" t="array" ref="S128">IFERROR(IF($G128-$Q128-1&lt;=0,NA(),$G128-$Q128-1),NA())</f>
        <v>#N/A</v>
      </c>
      <c r="Y128" s="65" t="e">
        <f ca="1" t="array" ref="Y128">IFERROR(INDIRECT("$p$"&amp;SMALL(IF(TODAY()&gt;=$E$5:INDIRECT("$E$"&amp;COUNTIF($D$5:$D$201,"&lt;&gt;"&amp;"")+4),IF(TODAY()&lt;=$F$5:INDIRECT("$f$"&amp;COUNTIF($D$5:$D$201,"&lt;&gt;"&amp;"")+4),ROW($E$5:INDIRECT("$E$"&amp;COUNTIF($D$5:$D$201,"&lt;&gt;"&amp;"")+4)))),ROW($A124))),NA())</f>
        <v>#N/A</v>
      </c>
      <c r="Z128" s="59" t="e">
        <f ca="1" t="array" ref="Z128">IFERROR(INDIRECT("$q$"&amp;SMALL(IF(TODAY()&gt;=$E$5:INDIRECT("$E$"&amp;COUNTIF($D$5:$D$201,"&lt;&gt;"&amp;"")+4),IF(TODAY()&lt;=$F$5:INDIRECT("$f$"&amp;COUNTIF($D$5:$D$201,"&lt;&gt;"&amp;"")+4),ROW($E$5:INDIRECT("$e$"&amp;COUNTIF($D$5:$D$201,"&lt;&gt;"&amp;"")+4)))),ROW($A124))),NA())</f>
        <v>#N/A</v>
      </c>
      <c r="AA128" s="59" t="e">
        <f ca="1" t="array" ref="AA128">IFERROR(INDIRECT("$r$"&amp;SMALL(IF(TODAY()&gt;=$E$5:INDIRECT("$E$"&amp;COUNTIF($D$5:$D$201,"&lt;&gt;"&amp;"")+4),IF(TODAY()&lt;=$F$5:INDIRECT("$f$"&amp;COUNTIF($D$5:$D$201,"&lt;&gt;"&amp;"")+4),ROW($E$5:INDIRECT("$e$"&amp;COUNTIF($D$5:$D$201,"&lt;&gt;"&amp;"")+4)))),ROW($A124))),NA())</f>
        <v>#N/A</v>
      </c>
      <c r="AB128" s="59" t="e">
        <f ca="1" t="array" ref="AB128">IFERROR(INDIRECT("$s$"&amp;SMALL(IF(TODAY()&gt;=$E$5:INDIRECT("$E$"&amp;COUNTIF($D$5:$D$201,"&lt;&gt;"&amp;"")+4),IF(TODAY()&lt;=$F$5:INDIRECT("$f$"&amp;COUNTIF($D$5:$D$201,"&lt;&gt;"&amp;"")+4),ROW($E$5:INDIRECT("$e$"&amp;COUNTIF($D$5:$D$201,"&lt;&gt;"&amp;"")+4)))),ROW($A124))),NA())</f>
        <v>#N/A</v>
      </c>
      <c r="AH128" s="59" t="e">
        <f ca="1" t="array" ref="AH128">IFERROR(INDIRECT("$p$"&amp;SMALL(IF(TODAY()&lt;$E$5:INDIRECT("$E$"&amp;COUNTIF($D$5:$D$201,"&lt;&gt;"&amp;"")+4),ROW($E$5:INDIRECT("$E$"&amp;COUNTIF($D$5:$D$201,"&lt;&gt;"&amp;"")+4))),ROW($A124))),NA())</f>
        <v>#N/A</v>
      </c>
      <c r="AI128" s="59" t="e">
        <f ca="1" t="array" ref="AI128">IFERROR(INDIRECT("$Q$"&amp;SMALL(IF(TODAY()&lt;$E$5:INDIRECT("$E$"&amp;COUNTIF($D$5:$D$201,"&lt;&gt;"&amp;"")+4),ROW($E$5:INDIRECT("$E$"&amp;COUNTIF($D$5:$D$201,"&lt;&gt;"&amp;"")+4))),ROW($A124))),NA())</f>
        <v>#N/A</v>
      </c>
      <c r="AJ128" s="59" t="e">
        <f ca="1" t="array" ref="AJ128">IFERROR(INDIRECT("$R$"&amp;SMALL(IF(TODAY()&lt;$E$5:INDIRECT("$E$"&amp;COUNTIF($D$5:$D$201,"&lt;&gt;"&amp;"")+4),ROW($E$5:INDIRECT("$E$"&amp;COUNTIF($D$5:$D$201,"&lt;&gt;"&amp;"")+4))),ROW($A124))),NA())</f>
        <v>#N/A</v>
      </c>
      <c r="AK128" s="59" t="e">
        <f ca="1" t="array" ref="AK128">IFERROR(INDIRECT("$s$"&amp;SMALL(IF(TODAY()&lt;$E$5:INDIRECT("$E$"&amp;COUNTIF($D$5:$D$201,"&lt;&gt;"&amp;"")+4),ROW($E$5:INDIRECT("$E$"&amp;COUNTIF($D$5:$D$201,"&lt;&gt;"&amp;"")+4))),ROW($A124))),NA())</f>
        <v>#N/A</v>
      </c>
      <c r="AR128" s="59" t="b">
        <f ca="1" t="array" ref="AR128">IF(AND($D128&lt;&gt;"",$P$1=1),$D128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124))),NA()),IF($P$1=3,IFERROR(INDIRECT("$d$"&amp;SMALL(IF(TODAY()&lt;$E$5:INDIRECT("$E$"&amp;COUNTIF($D$5:$D$201,"&lt;&gt;"&amp;"")+4),ROW($E$5:INDIRECT("$E$"&amp;COUNTIF($D$5:$D$201,"&lt;&gt;"&amp;"")+4))),ROW($A124))),NA()))))</f>
        <v>0</v>
      </c>
    </row>
    <row r="129" spans="1:44">
      <c r="A129" s="14"/>
      <c r="G129" s="35" t="str">
        <f t="shared" si="23"/>
        <v/>
      </c>
      <c r="I129" s="57" t="str">
        <f ca="1" t="shared" si="24"/>
        <v/>
      </c>
      <c r="J129" s="35" t="str">
        <f ca="1" t="shared" si="25"/>
        <v/>
      </c>
      <c r="L129" s="16"/>
      <c r="M129" s="58" t="e">
        <f t="shared" si="21"/>
        <v>#N/A</v>
      </c>
      <c r="N129" s="58" t="e">
        <f ca="1" t="array" ref="N129">IFERROR(INDIRECT("$e$"&amp;SMALL(IF(TODAY()&gt;=$E$5:INDIRECT("$E$"&amp;COUNTIF($D$5:$D$201,"&lt;&gt;"&amp;"")+4),IF(TODAY()&lt;=$F$5:INDIRECT("$f$"&amp;COUNTIF($D$5:$D$201,"&lt;&gt;"&amp;"")+4),ROW($E$5:INDIRECT("$E$"&amp;COUNTIF($D$5:$D$201,"&lt;&gt;"&amp;"")+4)))),ROW($A125))),NA())</f>
        <v>#N/A</v>
      </c>
      <c r="O129" s="58" t="e">
        <f ca="1" t="array" ref="O129">IFERROR(INDIRECT("$e$"&amp;SMALL(IF(TODAY()&lt;$E$5:INDIRECT("$E$"&amp;COUNTIF($D$5:$D$201,"&lt;&gt;"&amp;"")+4),ROW($E$5:INDIRECT("$E$"&amp;COUNTIF($D$5:$D$201,"&lt;&gt;"&amp;"")+4))),ROW($A125))),NA())</f>
        <v>#N/A</v>
      </c>
      <c r="P129" s="59" t="e">
        <f t="shared" si="22"/>
        <v>#N/A</v>
      </c>
      <c r="Q129" s="59" t="e">
        <f ca="1" t="array" ref="Q129">IF(OR($E129="",$F129="")=TRUE(),NA(),IF(TODAY()&lt;$E129,0,IF(TODAY()&lt;=$F129,NOW()-$E129,$G129-1)))</f>
        <v>#N/A</v>
      </c>
      <c r="R129" s="59" t="e">
        <f t="array" ref="R129">IF(IFERROR($G129-$P129-1,0)&lt;=0,NA(),IFERROR($G129-$P129-1,0))</f>
        <v>#N/A</v>
      </c>
      <c r="S129" s="64" t="e">
        <f ca="1" t="array" ref="S129">IFERROR(IF($G129-$Q129-1&lt;=0,NA(),$G129-$Q129-1),NA())</f>
        <v>#N/A</v>
      </c>
      <c r="Y129" s="65" t="e">
        <f ca="1" t="array" ref="Y129">IFERROR(INDIRECT("$p$"&amp;SMALL(IF(TODAY()&gt;=$E$5:INDIRECT("$E$"&amp;COUNTIF($D$5:$D$201,"&lt;&gt;"&amp;"")+4),IF(TODAY()&lt;=$F$5:INDIRECT("$f$"&amp;COUNTIF($D$5:$D$201,"&lt;&gt;"&amp;"")+4),ROW($E$5:INDIRECT("$E$"&amp;COUNTIF($D$5:$D$201,"&lt;&gt;"&amp;"")+4)))),ROW($A125))),NA())</f>
        <v>#N/A</v>
      </c>
      <c r="Z129" s="59" t="e">
        <f ca="1" t="array" ref="Z129">IFERROR(INDIRECT("$q$"&amp;SMALL(IF(TODAY()&gt;=$E$5:INDIRECT("$E$"&amp;COUNTIF($D$5:$D$201,"&lt;&gt;"&amp;"")+4),IF(TODAY()&lt;=$F$5:INDIRECT("$f$"&amp;COUNTIF($D$5:$D$201,"&lt;&gt;"&amp;"")+4),ROW($E$5:INDIRECT("$e$"&amp;COUNTIF($D$5:$D$201,"&lt;&gt;"&amp;"")+4)))),ROW($A125))),NA())</f>
        <v>#N/A</v>
      </c>
      <c r="AA129" s="59" t="e">
        <f ca="1" t="array" ref="AA129">IFERROR(INDIRECT("$r$"&amp;SMALL(IF(TODAY()&gt;=$E$5:INDIRECT("$E$"&amp;COUNTIF($D$5:$D$201,"&lt;&gt;"&amp;"")+4),IF(TODAY()&lt;=$F$5:INDIRECT("$f$"&amp;COUNTIF($D$5:$D$201,"&lt;&gt;"&amp;"")+4),ROW($E$5:INDIRECT("$e$"&amp;COUNTIF($D$5:$D$201,"&lt;&gt;"&amp;"")+4)))),ROW($A125))),NA())</f>
        <v>#N/A</v>
      </c>
      <c r="AB129" s="59" t="e">
        <f ca="1" t="array" ref="AB129">IFERROR(INDIRECT("$s$"&amp;SMALL(IF(TODAY()&gt;=$E$5:INDIRECT("$E$"&amp;COUNTIF($D$5:$D$201,"&lt;&gt;"&amp;"")+4),IF(TODAY()&lt;=$F$5:INDIRECT("$f$"&amp;COUNTIF($D$5:$D$201,"&lt;&gt;"&amp;"")+4),ROW($E$5:INDIRECT("$e$"&amp;COUNTIF($D$5:$D$201,"&lt;&gt;"&amp;"")+4)))),ROW($A125))),NA())</f>
        <v>#N/A</v>
      </c>
      <c r="AH129" s="59" t="e">
        <f ca="1" t="array" ref="AH129">IFERROR(INDIRECT("$p$"&amp;SMALL(IF(TODAY()&lt;$E$5:INDIRECT("$E$"&amp;COUNTIF($D$5:$D$201,"&lt;&gt;"&amp;"")+4),ROW($E$5:INDIRECT("$E$"&amp;COUNTIF($D$5:$D$201,"&lt;&gt;"&amp;"")+4))),ROW($A125))),NA())</f>
        <v>#N/A</v>
      </c>
      <c r="AI129" s="59" t="e">
        <f ca="1" t="array" ref="AI129">IFERROR(INDIRECT("$Q$"&amp;SMALL(IF(TODAY()&lt;$E$5:INDIRECT("$E$"&amp;COUNTIF($D$5:$D$201,"&lt;&gt;"&amp;"")+4),ROW($E$5:INDIRECT("$E$"&amp;COUNTIF($D$5:$D$201,"&lt;&gt;"&amp;"")+4))),ROW($A125))),NA())</f>
        <v>#N/A</v>
      </c>
      <c r="AJ129" s="59" t="e">
        <f ca="1" t="array" ref="AJ129">IFERROR(INDIRECT("$R$"&amp;SMALL(IF(TODAY()&lt;$E$5:INDIRECT("$E$"&amp;COUNTIF($D$5:$D$201,"&lt;&gt;"&amp;"")+4),ROW($E$5:INDIRECT("$E$"&amp;COUNTIF($D$5:$D$201,"&lt;&gt;"&amp;"")+4))),ROW($A125))),NA())</f>
        <v>#N/A</v>
      </c>
      <c r="AK129" s="59" t="e">
        <f ca="1" t="array" ref="AK129">IFERROR(INDIRECT("$s$"&amp;SMALL(IF(TODAY()&lt;$E$5:INDIRECT("$E$"&amp;COUNTIF($D$5:$D$201,"&lt;&gt;"&amp;"")+4),ROW($E$5:INDIRECT("$E$"&amp;COUNTIF($D$5:$D$201,"&lt;&gt;"&amp;"")+4))),ROW($A125))),NA())</f>
        <v>#N/A</v>
      </c>
      <c r="AR129" s="59" t="b">
        <f ca="1" t="array" ref="AR129">IF(AND($D129&lt;&gt;"",$P$1=1),$D129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125))),NA()),IF($P$1=3,IFERROR(INDIRECT("$d$"&amp;SMALL(IF(TODAY()&lt;$E$5:INDIRECT("$E$"&amp;COUNTIF($D$5:$D$201,"&lt;&gt;"&amp;"")+4),ROW($E$5:INDIRECT("$E$"&amp;COUNTIF($D$5:$D$201,"&lt;&gt;"&amp;"")+4))),ROW($A125))),NA()))))</f>
        <v>0</v>
      </c>
    </row>
    <row r="130" spans="1:44">
      <c r="A130" s="14"/>
      <c r="G130" s="35" t="str">
        <f t="shared" si="23"/>
        <v/>
      </c>
      <c r="I130" s="57" t="str">
        <f ca="1" t="shared" si="24"/>
        <v/>
      </c>
      <c r="J130" s="35" t="str">
        <f ca="1" t="shared" si="25"/>
        <v/>
      </c>
      <c r="L130" s="16"/>
      <c r="M130" s="58" t="e">
        <f t="shared" si="21"/>
        <v>#N/A</v>
      </c>
      <c r="N130" s="58" t="e">
        <f ca="1" t="array" ref="N130">IFERROR(INDIRECT("$e$"&amp;SMALL(IF(TODAY()&gt;=$E$5:INDIRECT("$E$"&amp;COUNTIF($D$5:$D$201,"&lt;&gt;"&amp;"")+4),IF(TODAY()&lt;=$F$5:INDIRECT("$f$"&amp;COUNTIF($D$5:$D$201,"&lt;&gt;"&amp;"")+4),ROW($E$5:INDIRECT("$E$"&amp;COUNTIF($D$5:$D$201,"&lt;&gt;"&amp;"")+4)))),ROW($A126))),NA())</f>
        <v>#N/A</v>
      </c>
      <c r="O130" s="58" t="e">
        <f ca="1" t="array" ref="O130">IFERROR(INDIRECT("$e$"&amp;SMALL(IF(TODAY()&lt;$E$5:INDIRECT("$E$"&amp;COUNTIF($D$5:$D$201,"&lt;&gt;"&amp;"")+4),ROW($E$5:INDIRECT("$E$"&amp;COUNTIF($D$5:$D$201,"&lt;&gt;"&amp;"")+4))),ROW($A126))),NA())</f>
        <v>#N/A</v>
      </c>
      <c r="P130" s="59" t="e">
        <f t="shared" si="22"/>
        <v>#N/A</v>
      </c>
      <c r="Q130" s="59" t="e">
        <f ca="1" t="array" ref="Q130">IF(OR($E130="",$F130="")=TRUE(),NA(),IF(TODAY()&lt;$E130,0,IF(TODAY()&lt;=$F130,NOW()-$E130,$G130-1)))</f>
        <v>#N/A</v>
      </c>
      <c r="R130" s="59" t="e">
        <f t="array" ref="R130">IF(IFERROR($G130-$P130-1,0)&lt;=0,NA(),IFERROR($G130-$P130-1,0))</f>
        <v>#N/A</v>
      </c>
      <c r="S130" s="64" t="e">
        <f ca="1" t="array" ref="S130">IFERROR(IF($G130-$Q130-1&lt;=0,NA(),$G130-$Q130-1),NA())</f>
        <v>#N/A</v>
      </c>
      <c r="Y130" s="65" t="e">
        <f ca="1" t="array" ref="Y130">IFERROR(INDIRECT("$p$"&amp;SMALL(IF(TODAY()&gt;=$E$5:INDIRECT("$E$"&amp;COUNTIF($D$5:$D$201,"&lt;&gt;"&amp;"")+4),IF(TODAY()&lt;=$F$5:INDIRECT("$f$"&amp;COUNTIF($D$5:$D$201,"&lt;&gt;"&amp;"")+4),ROW($E$5:INDIRECT("$E$"&amp;COUNTIF($D$5:$D$201,"&lt;&gt;"&amp;"")+4)))),ROW($A126))),NA())</f>
        <v>#N/A</v>
      </c>
      <c r="Z130" s="59" t="e">
        <f ca="1" t="array" ref="Z130">IFERROR(INDIRECT("$q$"&amp;SMALL(IF(TODAY()&gt;=$E$5:INDIRECT("$E$"&amp;COUNTIF($D$5:$D$201,"&lt;&gt;"&amp;"")+4),IF(TODAY()&lt;=$F$5:INDIRECT("$f$"&amp;COUNTIF($D$5:$D$201,"&lt;&gt;"&amp;"")+4),ROW($E$5:INDIRECT("$e$"&amp;COUNTIF($D$5:$D$201,"&lt;&gt;"&amp;"")+4)))),ROW($A126))),NA())</f>
        <v>#N/A</v>
      </c>
      <c r="AA130" s="59" t="e">
        <f ca="1" t="array" ref="AA130">IFERROR(INDIRECT("$r$"&amp;SMALL(IF(TODAY()&gt;=$E$5:INDIRECT("$E$"&amp;COUNTIF($D$5:$D$201,"&lt;&gt;"&amp;"")+4),IF(TODAY()&lt;=$F$5:INDIRECT("$f$"&amp;COUNTIF($D$5:$D$201,"&lt;&gt;"&amp;"")+4),ROW($E$5:INDIRECT("$e$"&amp;COUNTIF($D$5:$D$201,"&lt;&gt;"&amp;"")+4)))),ROW($A126))),NA())</f>
        <v>#N/A</v>
      </c>
      <c r="AB130" s="59" t="e">
        <f ca="1" t="array" ref="AB130">IFERROR(INDIRECT("$s$"&amp;SMALL(IF(TODAY()&gt;=$E$5:INDIRECT("$E$"&amp;COUNTIF($D$5:$D$201,"&lt;&gt;"&amp;"")+4),IF(TODAY()&lt;=$F$5:INDIRECT("$f$"&amp;COUNTIF($D$5:$D$201,"&lt;&gt;"&amp;"")+4),ROW($E$5:INDIRECT("$e$"&amp;COUNTIF($D$5:$D$201,"&lt;&gt;"&amp;"")+4)))),ROW($A126))),NA())</f>
        <v>#N/A</v>
      </c>
      <c r="AH130" s="59" t="e">
        <f ca="1" t="array" ref="AH130">IFERROR(INDIRECT("$p$"&amp;SMALL(IF(TODAY()&lt;$E$5:INDIRECT("$E$"&amp;COUNTIF($D$5:$D$201,"&lt;&gt;"&amp;"")+4),ROW($E$5:INDIRECT("$E$"&amp;COUNTIF($D$5:$D$201,"&lt;&gt;"&amp;"")+4))),ROW($A126))),NA())</f>
        <v>#N/A</v>
      </c>
      <c r="AI130" s="59" t="e">
        <f ca="1" t="array" ref="AI130">IFERROR(INDIRECT("$Q$"&amp;SMALL(IF(TODAY()&lt;$E$5:INDIRECT("$E$"&amp;COUNTIF($D$5:$D$201,"&lt;&gt;"&amp;"")+4),ROW($E$5:INDIRECT("$E$"&amp;COUNTIF($D$5:$D$201,"&lt;&gt;"&amp;"")+4))),ROW($A126))),NA())</f>
        <v>#N/A</v>
      </c>
      <c r="AJ130" s="59" t="e">
        <f ca="1" t="array" ref="AJ130">IFERROR(INDIRECT("$R$"&amp;SMALL(IF(TODAY()&lt;$E$5:INDIRECT("$E$"&amp;COUNTIF($D$5:$D$201,"&lt;&gt;"&amp;"")+4),ROW($E$5:INDIRECT("$E$"&amp;COUNTIF($D$5:$D$201,"&lt;&gt;"&amp;"")+4))),ROW($A126))),NA())</f>
        <v>#N/A</v>
      </c>
      <c r="AK130" s="59" t="e">
        <f ca="1" t="array" ref="AK130">IFERROR(INDIRECT("$s$"&amp;SMALL(IF(TODAY()&lt;$E$5:INDIRECT("$E$"&amp;COUNTIF($D$5:$D$201,"&lt;&gt;"&amp;"")+4),ROW($E$5:INDIRECT("$E$"&amp;COUNTIF($D$5:$D$201,"&lt;&gt;"&amp;"")+4))),ROW($A126))),NA())</f>
        <v>#N/A</v>
      </c>
      <c r="AR130" s="59" t="b">
        <f ca="1" t="array" ref="AR130">IF(AND($D130&lt;&gt;"",$P$1=1),$D130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126))),NA()),IF($P$1=3,IFERROR(INDIRECT("$d$"&amp;SMALL(IF(TODAY()&lt;$E$5:INDIRECT("$E$"&amp;COUNTIF($D$5:$D$201,"&lt;&gt;"&amp;"")+4),ROW($E$5:INDIRECT("$E$"&amp;COUNTIF($D$5:$D$201,"&lt;&gt;"&amp;"")+4))),ROW($A126))),NA()))))</f>
        <v>0</v>
      </c>
    </row>
    <row r="131" spans="1:44">
      <c r="A131" s="14"/>
      <c r="G131" s="35" t="str">
        <f t="shared" si="23"/>
        <v/>
      </c>
      <c r="I131" s="57" t="str">
        <f ca="1" t="shared" si="24"/>
        <v/>
      </c>
      <c r="J131" s="35" t="str">
        <f ca="1" t="shared" si="25"/>
        <v/>
      </c>
      <c r="L131" s="16"/>
      <c r="M131" s="58" t="e">
        <f t="shared" si="21"/>
        <v>#N/A</v>
      </c>
      <c r="N131" s="58" t="e">
        <f ca="1" t="array" ref="N131">IFERROR(INDIRECT("$e$"&amp;SMALL(IF(TODAY()&gt;=$E$5:INDIRECT("$E$"&amp;COUNTIF($D$5:$D$201,"&lt;&gt;"&amp;"")+4),IF(TODAY()&lt;=$F$5:INDIRECT("$f$"&amp;COUNTIF($D$5:$D$201,"&lt;&gt;"&amp;"")+4),ROW($E$5:INDIRECT("$E$"&amp;COUNTIF($D$5:$D$201,"&lt;&gt;"&amp;"")+4)))),ROW($A127))),NA())</f>
        <v>#N/A</v>
      </c>
      <c r="O131" s="58" t="e">
        <f ca="1" t="array" ref="O131">IFERROR(INDIRECT("$e$"&amp;SMALL(IF(TODAY()&lt;$E$5:INDIRECT("$E$"&amp;COUNTIF($D$5:$D$201,"&lt;&gt;"&amp;"")+4),ROW($E$5:INDIRECT("$E$"&amp;COUNTIF($D$5:$D$201,"&lt;&gt;"&amp;"")+4))),ROW($A127))),NA())</f>
        <v>#N/A</v>
      </c>
      <c r="P131" s="59" t="e">
        <f t="shared" si="22"/>
        <v>#N/A</v>
      </c>
      <c r="Q131" s="59" t="e">
        <f ca="1" t="array" ref="Q131">IF(OR($E131="",$F131="")=TRUE(),NA(),IF(TODAY()&lt;$E131,0,IF(TODAY()&lt;=$F131,NOW()-$E131,$G131-1)))</f>
        <v>#N/A</v>
      </c>
      <c r="R131" s="59" t="e">
        <f t="array" ref="R131">IF(IFERROR($G131-$P131-1,0)&lt;=0,NA(),IFERROR($G131-$P131-1,0))</f>
        <v>#N/A</v>
      </c>
      <c r="S131" s="64" t="e">
        <f ca="1" t="array" ref="S131">IFERROR(IF($G131-$Q131-1&lt;=0,NA(),$G131-$Q131-1),NA())</f>
        <v>#N/A</v>
      </c>
      <c r="Y131" s="65" t="e">
        <f ca="1" t="array" ref="Y131">IFERROR(INDIRECT("$p$"&amp;SMALL(IF(TODAY()&gt;=$E$5:INDIRECT("$E$"&amp;COUNTIF($D$5:$D$201,"&lt;&gt;"&amp;"")+4),IF(TODAY()&lt;=$F$5:INDIRECT("$f$"&amp;COUNTIF($D$5:$D$201,"&lt;&gt;"&amp;"")+4),ROW($E$5:INDIRECT("$E$"&amp;COUNTIF($D$5:$D$201,"&lt;&gt;"&amp;"")+4)))),ROW($A127))),NA())</f>
        <v>#N/A</v>
      </c>
      <c r="Z131" s="59" t="e">
        <f ca="1" t="array" ref="Z131">IFERROR(INDIRECT("$q$"&amp;SMALL(IF(TODAY()&gt;=$E$5:INDIRECT("$E$"&amp;COUNTIF($D$5:$D$201,"&lt;&gt;"&amp;"")+4),IF(TODAY()&lt;=$F$5:INDIRECT("$f$"&amp;COUNTIF($D$5:$D$201,"&lt;&gt;"&amp;"")+4),ROW($E$5:INDIRECT("$e$"&amp;COUNTIF($D$5:$D$201,"&lt;&gt;"&amp;"")+4)))),ROW($A127))),NA())</f>
        <v>#N/A</v>
      </c>
      <c r="AA131" s="59" t="e">
        <f ca="1" t="array" ref="AA131">IFERROR(INDIRECT("$r$"&amp;SMALL(IF(TODAY()&gt;=$E$5:INDIRECT("$E$"&amp;COUNTIF($D$5:$D$201,"&lt;&gt;"&amp;"")+4),IF(TODAY()&lt;=$F$5:INDIRECT("$f$"&amp;COUNTIF($D$5:$D$201,"&lt;&gt;"&amp;"")+4),ROW($E$5:INDIRECT("$e$"&amp;COUNTIF($D$5:$D$201,"&lt;&gt;"&amp;"")+4)))),ROW($A127))),NA())</f>
        <v>#N/A</v>
      </c>
      <c r="AB131" s="59" t="e">
        <f ca="1" t="array" ref="AB131">IFERROR(INDIRECT("$s$"&amp;SMALL(IF(TODAY()&gt;=$E$5:INDIRECT("$E$"&amp;COUNTIF($D$5:$D$201,"&lt;&gt;"&amp;"")+4),IF(TODAY()&lt;=$F$5:INDIRECT("$f$"&amp;COUNTIF($D$5:$D$201,"&lt;&gt;"&amp;"")+4),ROW($E$5:INDIRECT("$e$"&amp;COUNTIF($D$5:$D$201,"&lt;&gt;"&amp;"")+4)))),ROW($A127))),NA())</f>
        <v>#N/A</v>
      </c>
      <c r="AH131" s="59" t="e">
        <f ca="1" t="array" ref="AH131">IFERROR(INDIRECT("$p$"&amp;SMALL(IF(TODAY()&lt;$E$5:INDIRECT("$E$"&amp;COUNTIF($D$5:$D$201,"&lt;&gt;"&amp;"")+4),ROW($E$5:INDIRECT("$E$"&amp;COUNTIF($D$5:$D$201,"&lt;&gt;"&amp;"")+4))),ROW($A127))),NA())</f>
        <v>#N/A</v>
      </c>
      <c r="AI131" s="59" t="e">
        <f ca="1" t="array" ref="AI131">IFERROR(INDIRECT("$Q$"&amp;SMALL(IF(TODAY()&lt;$E$5:INDIRECT("$E$"&amp;COUNTIF($D$5:$D$201,"&lt;&gt;"&amp;"")+4),ROW($E$5:INDIRECT("$E$"&amp;COUNTIF($D$5:$D$201,"&lt;&gt;"&amp;"")+4))),ROW($A127))),NA())</f>
        <v>#N/A</v>
      </c>
      <c r="AJ131" s="59" t="e">
        <f ca="1" t="array" ref="AJ131">IFERROR(INDIRECT("$R$"&amp;SMALL(IF(TODAY()&lt;$E$5:INDIRECT("$E$"&amp;COUNTIF($D$5:$D$201,"&lt;&gt;"&amp;"")+4),ROW($E$5:INDIRECT("$E$"&amp;COUNTIF($D$5:$D$201,"&lt;&gt;"&amp;"")+4))),ROW($A127))),NA())</f>
        <v>#N/A</v>
      </c>
      <c r="AK131" s="59" t="e">
        <f ca="1" t="array" ref="AK131">IFERROR(INDIRECT("$s$"&amp;SMALL(IF(TODAY()&lt;$E$5:INDIRECT("$E$"&amp;COUNTIF($D$5:$D$201,"&lt;&gt;"&amp;"")+4),ROW($E$5:INDIRECT("$E$"&amp;COUNTIF($D$5:$D$201,"&lt;&gt;"&amp;"")+4))),ROW($A127))),NA())</f>
        <v>#N/A</v>
      </c>
      <c r="AR131" s="59" t="b">
        <f ca="1" t="array" ref="AR131">IF(AND($D131&lt;&gt;"",$P$1=1),$D131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127))),NA()),IF($P$1=3,IFERROR(INDIRECT("$d$"&amp;SMALL(IF(TODAY()&lt;$E$5:INDIRECT("$E$"&amp;COUNTIF($D$5:$D$201,"&lt;&gt;"&amp;"")+4),ROW($E$5:INDIRECT("$E$"&amp;COUNTIF($D$5:$D$201,"&lt;&gt;"&amp;"")+4))),ROW($A127))),NA()))))</f>
        <v>0</v>
      </c>
    </row>
    <row r="132" spans="1:44">
      <c r="A132" s="14"/>
      <c r="G132" s="35" t="str">
        <f t="shared" si="23"/>
        <v/>
      </c>
      <c r="I132" s="57" t="str">
        <f ca="1" t="shared" si="24"/>
        <v/>
      </c>
      <c r="J132" s="35" t="str">
        <f ca="1" t="shared" si="25"/>
        <v/>
      </c>
      <c r="L132" s="16"/>
      <c r="M132" s="58" t="e">
        <f t="shared" si="21"/>
        <v>#N/A</v>
      </c>
      <c r="N132" s="58" t="e">
        <f ca="1" t="array" ref="N132">IFERROR(INDIRECT("$e$"&amp;SMALL(IF(TODAY()&gt;=$E$5:INDIRECT("$E$"&amp;COUNTIF($D$5:$D$201,"&lt;&gt;"&amp;"")+4),IF(TODAY()&lt;=$F$5:INDIRECT("$f$"&amp;COUNTIF($D$5:$D$201,"&lt;&gt;"&amp;"")+4),ROW($E$5:INDIRECT("$E$"&amp;COUNTIF($D$5:$D$201,"&lt;&gt;"&amp;"")+4)))),ROW($A128))),NA())</f>
        <v>#N/A</v>
      </c>
      <c r="O132" s="58" t="e">
        <f ca="1" t="array" ref="O132">IFERROR(INDIRECT("$e$"&amp;SMALL(IF(TODAY()&lt;$E$5:INDIRECT("$E$"&amp;COUNTIF($D$5:$D$201,"&lt;&gt;"&amp;"")+4),ROW($E$5:INDIRECT("$E$"&amp;COUNTIF($D$5:$D$201,"&lt;&gt;"&amp;"")+4))),ROW($A128))),NA())</f>
        <v>#N/A</v>
      </c>
      <c r="P132" s="59" t="e">
        <f t="shared" si="22"/>
        <v>#N/A</v>
      </c>
      <c r="Q132" s="59" t="e">
        <f ca="1" t="array" ref="Q132">IF(OR($E132="",$F132="")=TRUE(),NA(),IF(TODAY()&lt;$E132,0,IF(TODAY()&lt;=$F132,NOW()-$E132,$G132-1)))</f>
        <v>#N/A</v>
      </c>
      <c r="R132" s="59" t="e">
        <f t="array" ref="R132">IF(IFERROR($G132-$P132-1,0)&lt;=0,NA(),IFERROR($G132-$P132-1,0))</f>
        <v>#N/A</v>
      </c>
      <c r="S132" s="64" t="e">
        <f ca="1" t="array" ref="S132">IFERROR(IF($G132-$Q132-1&lt;=0,NA(),$G132-$Q132-1),NA())</f>
        <v>#N/A</v>
      </c>
      <c r="Y132" s="65" t="e">
        <f ca="1" t="array" ref="Y132">IFERROR(INDIRECT("$p$"&amp;SMALL(IF(TODAY()&gt;=$E$5:INDIRECT("$E$"&amp;COUNTIF($D$5:$D$201,"&lt;&gt;"&amp;"")+4),IF(TODAY()&lt;=$F$5:INDIRECT("$f$"&amp;COUNTIF($D$5:$D$201,"&lt;&gt;"&amp;"")+4),ROW($E$5:INDIRECT("$E$"&amp;COUNTIF($D$5:$D$201,"&lt;&gt;"&amp;"")+4)))),ROW($A128))),NA())</f>
        <v>#N/A</v>
      </c>
      <c r="Z132" s="59" t="e">
        <f ca="1" t="array" ref="Z132">IFERROR(INDIRECT("$q$"&amp;SMALL(IF(TODAY()&gt;=$E$5:INDIRECT("$E$"&amp;COUNTIF($D$5:$D$201,"&lt;&gt;"&amp;"")+4),IF(TODAY()&lt;=$F$5:INDIRECT("$f$"&amp;COUNTIF($D$5:$D$201,"&lt;&gt;"&amp;"")+4),ROW($E$5:INDIRECT("$e$"&amp;COUNTIF($D$5:$D$201,"&lt;&gt;"&amp;"")+4)))),ROW($A128))),NA())</f>
        <v>#N/A</v>
      </c>
      <c r="AA132" s="59" t="e">
        <f ca="1" t="array" ref="AA132">IFERROR(INDIRECT("$r$"&amp;SMALL(IF(TODAY()&gt;=$E$5:INDIRECT("$E$"&amp;COUNTIF($D$5:$D$201,"&lt;&gt;"&amp;"")+4),IF(TODAY()&lt;=$F$5:INDIRECT("$f$"&amp;COUNTIF($D$5:$D$201,"&lt;&gt;"&amp;"")+4),ROW($E$5:INDIRECT("$e$"&amp;COUNTIF($D$5:$D$201,"&lt;&gt;"&amp;"")+4)))),ROW($A128))),NA())</f>
        <v>#N/A</v>
      </c>
      <c r="AB132" s="59" t="e">
        <f ca="1" t="array" ref="AB132">IFERROR(INDIRECT("$s$"&amp;SMALL(IF(TODAY()&gt;=$E$5:INDIRECT("$E$"&amp;COUNTIF($D$5:$D$201,"&lt;&gt;"&amp;"")+4),IF(TODAY()&lt;=$F$5:INDIRECT("$f$"&amp;COUNTIF($D$5:$D$201,"&lt;&gt;"&amp;"")+4),ROW($E$5:INDIRECT("$e$"&amp;COUNTIF($D$5:$D$201,"&lt;&gt;"&amp;"")+4)))),ROW($A128))),NA())</f>
        <v>#N/A</v>
      </c>
      <c r="AH132" s="59" t="e">
        <f ca="1" t="array" ref="AH132">IFERROR(INDIRECT("$p$"&amp;SMALL(IF(TODAY()&lt;$E$5:INDIRECT("$E$"&amp;COUNTIF($D$5:$D$201,"&lt;&gt;"&amp;"")+4),ROW($E$5:INDIRECT("$E$"&amp;COUNTIF($D$5:$D$201,"&lt;&gt;"&amp;"")+4))),ROW($A128))),NA())</f>
        <v>#N/A</v>
      </c>
      <c r="AI132" s="59" t="e">
        <f ca="1" t="array" ref="AI132">IFERROR(INDIRECT("$Q$"&amp;SMALL(IF(TODAY()&lt;$E$5:INDIRECT("$E$"&amp;COUNTIF($D$5:$D$201,"&lt;&gt;"&amp;"")+4),ROW($E$5:INDIRECT("$E$"&amp;COUNTIF($D$5:$D$201,"&lt;&gt;"&amp;"")+4))),ROW($A128))),NA())</f>
        <v>#N/A</v>
      </c>
      <c r="AJ132" s="59" t="e">
        <f ca="1" t="array" ref="AJ132">IFERROR(INDIRECT("$R$"&amp;SMALL(IF(TODAY()&lt;$E$5:INDIRECT("$E$"&amp;COUNTIF($D$5:$D$201,"&lt;&gt;"&amp;"")+4),ROW($E$5:INDIRECT("$E$"&amp;COUNTIF($D$5:$D$201,"&lt;&gt;"&amp;"")+4))),ROW($A128))),NA())</f>
        <v>#N/A</v>
      </c>
      <c r="AK132" s="59" t="e">
        <f ca="1" t="array" ref="AK132">IFERROR(INDIRECT("$s$"&amp;SMALL(IF(TODAY()&lt;$E$5:INDIRECT("$E$"&amp;COUNTIF($D$5:$D$201,"&lt;&gt;"&amp;"")+4),ROW($E$5:INDIRECT("$E$"&amp;COUNTIF($D$5:$D$201,"&lt;&gt;"&amp;"")+4))),ROW($A128))),NA())</f>
        <v>#N/A</v>
      </c>
      <c r="AR132" s="59" t="b">
        <f ca="1" t="array" ref="AR132">IF(AND($D132&lt;&gt;"",$P$1=1),$D132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128))),NA()),IF($P$1=3,IFERROR(INDIRECT("$d$"&amp;SMALL(IF(TODAY()&lt;$E$5:INDIRECT("$E$"&amp;COUNTIF($D$5:$D$201,"&lt;&gt;"&amp;"")+4),ROW($E$5:INDIRECT("$E$"&amp;COUNTIF($D$5:$D$201,"&lt;&gt;"&amp;"")+4))),ROW($A128))),NA()))))</f>
        <v>0</v>
      </c>
    </row>
    <row r="133" spans="1:44">
      <c r="A133" s="14"/>
      <c r="G133" s="35" t="str">
        <f t="shared" si="23"/>
        <v/>
      </c>
      <c r="I133" s="57" t="str">
        <f ca="1" t="shared" si="24"/>
        <v/>
      </c>
      <c r="J133" s="35" t="str">
        <f ca="1" t="shared" si="25"/>
        <v/>
      </c>
      <c r="L133" s="16"/>
      <c r="M133" s="58" t="e">
        <f t="shared" si="21"/>
        <v>#N/A</v>
      </c>
      <c r="N133" s="58" t="e">
        <f ca="1" t="array" ref="N133">IFERROR(INDIRECT("$e$"&amp;SMALL(IF(TODAY()&gt;=$E$5:INDIRECT("$E$"&amp;COUNTIF($D$5:$D$201,"&lt;&gt;"&amp;"")+4),IF(TODAY()&lt;=$F$5:INDIRECT("$f$"&amp;COUNTIF($D$5:$D$201,"&lt;&gt;"&amp;"")+4),ROW($E$5:INDIRECT("$E$"&amp;COUNTIF($D$5:$D$201,"&lt;&gt;"&amp;"")+4)))),ROW($A129))),NA())</f>
        <v>#N/A</v>
      </c>
      <c r="O133" s="58" t="e">
        <f ca="1" t="array" ref="O133">IFERROR(INDIRECT("$e$"&amp;SMALL(IF(TODAY()&lt;$E$5:INDIRECT("$E$"&amp;COUNTIF($D$5:$D$201,"&lt;&gt;"&amp;"")+4),ROW($E$5:INDIRECT("$E$"&amp;COUNTIF($D$5:$D$201,"&lt;&gt;"&amp;"")+4))),ROW($A129))),NA())</f>
        <v>#N/A</v>
      </c>
      <c r="P133" s="59" t="e">
        <f t="shared" si="22"/>
        <v>#N/A</v>
      </c>
      <c r="Q133" s="59" t="e">
        <f ca="1" t="array" ref="Q133">IF(OR($E133="",$F133="")=TRUE(),NA(),IF(TODAY()&lt;$E133,0,IF(TODAY()&lt;=$F133,NOW()-$E133,$G133-1)))</f>
        <v>#N/A</v>
      </c>
      <c r="R133" s="59" t="e">
        <f t="array" ref="R133">IF(IFERROR($G133-$P133-1,0)&lt;=0,NA(),IFERROR($G133-$P133-1,0))</f>
        <v>#N/A</v>
      </c>
      <c r="S133" s="64" t="e">
        <f ca="1" t="array" ref="S133">IFERROR(IF($G133-$Q133-1&lt;=0,NA(),$G133-$Q133-1),NA())</f>
        <v>#N/A</v>
      </c>
      <c r="Y133" s="65" t="e">
        <f ca="1" t="array" ref="Y133">IFERROR(INDIRECT("$p$"&amp;SMALL(IF(TODAY()&gt;=$E$5:INDIRECT("$E$"&amp;COUNTIF($D$5:$D$201,"&lt;&gt;"&amp;"")+4),IF(TODAY()&lt;=$F$5:INDIRECT("$f$"&amp;COUNTIF($D$5:$D$201,"&lt;&gt;"&amp;"")+4),ROW($E$5:INDIRECT("$E$"&amp;COUNTIF($D$5:$D$201,"&lt;&gt;"&amp;"")+4)))),ROW($A129))),NA())</f>
        <v>#N/A</v>
      </c>
      <c r="Z133" s="59" t="e">
        <f ca="1" t="array" ref="Z133">IFERROR(INDIRECT("$q$"&amp;SMALL(IF(TODAY()&gt;=$E$5:INDIRECT("$E$"&amp;COUNTIF($D$5:$D$201,"&lt;&gt;"&amp;"")+4),IF(TODAY()&lt;=$F$5:INDIRECT("$f$"&amp;COUNTIF($D$5:$D$201,"&lt;&gt;"&amp;"")+4),ROW($E$5:INDIRECT("$e$"&amp;COUNTIF($D$5:$D$201,"&lt;&gt;"&amp;"")+4)))),ROW($A129))),NA())</f>
        <v>#N/A</v>
      </c>
      <c r="AA133" s="59" t="e">
        <f ca="1" t="array" ref="AA133">IFERROR(INDIRECT("$r$"&amp;SMALL(IF(TODAY()&gt;=$E$5:INDIRECT("$E$"&amp;COUNTIF($D$5:$D$201,"&lt;&gt;"&amp;"")+4),IF(TODAY()&lt;=$F$5:INDIRECT("$f$"&amp;COUNTIF($D$5:$D$201,"&lt;&gt;"&amp;"")+4),ROW($E$5:INDIRECT("$e$"&amp;COUNTIF($D$5:$D$201,"&lt;&gt;"&amp;"")+4)))),ROW($A129))),NA())</f>
        <v>#N/A</v>
      </c>
      <c r="AB133" s="59" t="e">
        <f ca="1" t="array" ref="AB133">IFERROR(INDIRECT("$s$"&amp;SMALL(IF(TODAY()&gt;=$E$5:INDIRECT("$E$"&amp;COUNTIF($D$5:$D$201,"&lt;&gt;"&amp;"")+4),IF(TODAY()&lt;=$F$5:INDIRECT("$f$"&amp;COUNTIF($D$5:$D$201,"&lt;&gt;"&amp;"")+4),ROW($E$5:INDIRECT("$e$"&amp;COUNTIF($D$5:$D$201,"&lt;&gt;"&amp;"")+4)))),ROW($A129))),NA())</f>
        <v>#N/A</v>
      </c>
      <c r="AH133" s="59" t="e">
        <f ca="1" t="array" ref="AH133">IFERROR(INDIRECT("$p$"&amp;SMALL(IF(TODAY()&lt;$E$5:INDIRECT("$E$"&amp;COUNTIF($D$5:$D$201,"&lt;&gt;"&amp;"")+4),ROW($E$5:INDIRECT("$E$"&amp;COUNTIF($D$5:$D$201,"&lt;&gt;"&amp;"")+4))),ROW($A129))),NA())</f>
        <v>#N/A</v>
      </c>
      <c r="AI133" s="59" t="e">
        <f ca="1" t="array" ref="AI133">IFERROR(INDIRECT("$Q$"&amp;SMALL(IF(TODAY()&lt;$E$5:INDIRECT("$E$"&amp;COUNTIF($D$5:$D$201,"&lt;&gt;"&amp;"")+4),ROW($E$5:INDIRECT("$E$"&amp;COUNTIF($D$5:$D$201,"&lt;&gt;"&amp;"")+4))),ROW($A129))),NA())</f>
        <v>#N/A</v>
      </c>
      <c r="AJ133" s="59" t="e">
        <f ca="1" t="array" ref="AJ133">IFERROR(INDIRECT("$R$"&amp;SMALL(IF(TODAY()&lt;$E$5:INDIRECT("$E$"&amp;COUNTIF($D$5:$D$201,"&lt;&gt;"&amp;"")+4),ROW($E$5:INDIRECT("$E$"&amp;COUNTIF($D$5:$D$201,"&lt;&gt;"&amp;"")+4))),ROW($A129))),NA())</f>
        <v>#N/A</v>
      </c>
      <c r="AK133" s="59" t="e">
        <f ca="1" t="array" ref="AK133">IFERROR(INDIRECT("$s$"&amp;SMALL(IF(TODAY()&lt;$E$5:INDIRECT("$E$"&amp;COUNTIF($D$5:$D$201,"&lt;&gt;"&amp;"")+4),ROW($E$5:INDIRECT("$E$"&amp;COUNTIF($D$5:$D$201,"&lt;&gt;"&amp;"")+4))),ROW($A129))),NA())</f>
        <v>#N/A</v>
      </c>
      <c r="AR133" s="59" t="b">
        <f ca="1" t="array" ref="AR133">IF(AND($D133&lt;&gt;"",$P$1=1),$D133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129))),NA()),IF($P$1=3,IFERROR(INDIRECT("$d$"&amp;SMALL(IF(TODAY()&lt;$E$5:INDIRECT("$E$"&amp;COUNTIF($D$5:$D$201,"&lt;&gt;"&amp;"")+4),ROW($E$5:INDIRECT("$E$"&amp;COUNTIF($D$5:$D$201,"&lt;&gt;"&amp;"")+4))),ROW($A129))),NA()))))</f>
        <v>0</v>
      </c>
    </row>
    <row r="134" spans="1:44">
      <c r="A134" s="14"/>
      <c r="G134" s="35" t="str">
        <f t="shared" si="23"/>
        <v/>
      </c>
      <c r="I134" s="57" t="str">
        <f ca="1" t="shared" si="24"/>
        <v/>
      </c>
      <c r="J134" s="35" t="str">
        <f ca="1" t="shared" si="25"/>
        <v/>
      </c>
      <c r="L134" s="16"/>
      <c r="M134" s="58" t="e">
        <f t="shared" ref="M134:M165" si="26">IF($E134="",NA(),$E134)</f>
        <v>#N/A</v>
      </c>
      <c r="N134" s="58" t="e">
        <f ca="1" t="array" ref="N134">IFERROR(INDIRECT("$e$"&amp;SMALL(IF(TODAY()&gt;=$E$5:INDIRECT("$E$"&amp;COUNTIF($D$5:$D$201,"&lt;&gt;"&amp;"")+4),IF(TODAY()&lt;=$F$5:INDIRECT("$f$"&amp;COUNTIF($D$5:$D$201,"&lt;&gt;"&amp;"")+4),ROW($E$5:INDIRECT("$E$"&amp;COUNTIF($D$5:$D$201,"&lt;&gt;"&amp;"")+4)))),ROW($A130))),NA())</f>
        <v>#N/A</v>
      </c>
      <c r="O134" s="58" t="e">
        <f ca="1" t="array" ref="O134">IFERROR(INDIRECT("$e$"&amp;SMALL(IF(TODAY()&lt;$E$5:INDIRECT("$E$"&amp;COUNTIF($D$5:$D$201,"&lt;&gt;"&amp;"")+4),ROW($E$5:INDIRECT("$E$"&amp;COUNTIF($D$5:$D$201,"&lt;&gt;"&amp;"")+4))),ROW($A130))),NA())</f>
        <v>#N/A</v>
      </c>
      <c r="P134" s="59" t="e">
        <f t="shared" ref="P134:P165" si="27">IFERROR($H134*($G134-1),NA())</f>
        <v>#N/A</v>
      </c>
      <c r="Q134" s="59" t="e">
        <f ca="1" t="array" ref="Q134">IF(OR($E134="",$F134="")=TRUE(),NA(),IF(TODAY()&lt;$E134,0,IF(TODAY()&lt;=$F134,NOW()-$E134,$G134-1)))</f>
        <v>#N/A</v>
      </c>
      <c r="R134" s="59" t="e">
        <f t="array" ref="R134">IF(IFERROR($G134-$P134-1,0)&lt;=0,NA(),IFERROR($G134-$P134-1,0))</f>
        <v>#N/A</v>
      </c>
      <c r="S134" s="64" t="e">
        <f ca="1" t="array" ref="S134">IFERROR(IF($G134-$Q134-1&lt;=0,NA(),$G134-$Q134-1),NA())</f>
        <v>#N/A</v>
      </c>
      <c r="Y134" s="65" t="e">
        <f ca="1" t="array" ref="Y134">IFERROR(INDIRECT("$p$"&amp;SMALL(IF(TODAY()&gt;=$E$5:INDIRECT("$E$"&amp;COUNTIF($D$5:$D$201,"&lt;&gt;"&amp;"")+4),IF(TODAY()&lt;=$F$5:INDIRECT("$f$"&amp;COUNTIF($D$5:$D$201,"&lt;&gt;"&amp;"")+4),ROW($E$5:INDIRECT("$E$"&amp;COUNTIF($D$5:$D$201,"&lt;&gt;"&amp;"")+4)))),ROW($A130))),NA())</f>
        <v>#N/A</v>
      </c>
      <c r="Z134" s="59" t="e">
        <f ca="1" t="array" ref="Z134">IFERROR(INDIRECT("$q$"&amp;SMALL(IF(TODAY()&gt;=$E$5:INDIRECT("$E$"&amp;COUNTIF($D$5:$D$201,"&lt;&gt;"&amp;"")+4),IF(TODAY()&lt;=$F$5:INDIRECT("$f$"&amp;COUNTIF($D$5:$D$201,"&lt;&gt;"&amp;"")+4),ROW($E$5:INDIRECT("$e$"&amp;COUNTIF($D$5:$D$201,"&lt;&gt;"&amp;"")+4)))),ROW($A130))),NA())</f>
        <v>#N/A</v>
      </c>
      <c r="AA134" s="59" t="e">
        <f ca="1" t="array" ref="AA134">IFERROR(INDIRECT("$r$"&amp;SMALL(IF(TODAY()&gt;=$E$5:INDIRECT("$E$"&amp;COUNTIF($D$5:$D$201,"&lt;&gt;"&amp;"")+4),IF(TODAY()&lt;=$F$5:INDIRECT("$f$"&amp;COUNTIF($D$5:$D$201,"&lt;&gt;"&amp;"")+4),ROW($E$5:INDIRECT("$e$"&amp;COUNTIF($D$5:$D$201,"&lt;&gt;"&amp;"")+4)))),ROW($A130))),NA())</f>
        <v>#N/A</v>
      </c>
      <c r="AB134" s="59" t="e">
        <f ca="1" t="array" ref="AB134">IFERROR(INDIRECT("$s$"&amp;SMALL(IF(TODAY()&gt;=$E$5:INDIRECT("$E$"&amp;COUNTIF($D$5:$D$201,"&lt;&gt;"&amp;"")+4),IF(TODAY()&lt;=$F$5:INDIRECT("$f$"&amp;COUNTIF($D$5:$D$201,"&lt;&gt;"&amp;"")+4),ROW($E$5:INDIRECT("$e$"&amp;COUNTIF($D$5:$D$201,"&lt;&gt;"&amp;"")+4)))),ROW($A130))),NA())</f>
        <v>#N/A</v>
      </c>
      <c r="AH134" s="59" t="e">
        <f ca="1" t="array" ref="AH134">IFERROR(INDIRECT("$p$"&amp;SMALL(IF(TODAY()&lt;$E$5:INDIRECT("$E$"&amp;COUNTIF($D$5:$D$201,"&lt;&gt;"&amp;"")+4),ROW($E$5:INDIRECT("$E$"&amp;COUNTIF($D$5:$D$201,"&lt;&gt;"&amp;"")+4))),ROW($A130))),NA())</f>
        <v>#N/A</v>
      </c>
      <c r="AI134" s="59" t="e">
        <f ca="1" t="array" ref="AI134">IFERROR(INDIRECT("$Q$"&amp;SMALL(IF(TODAY()&lt;$E$5:INDIRECT("$E$"&amp;COUNTIF($D$5:$D$201,"&lt;&gt;"&amp;"")+4),ROW($E$5:INDIRECT("$E$"&amp;COUNTIF($D$5:$D$201,"&lt;&gt;"&amp;"")+4))),ROW($A130))),NA())</f>
        <v>#N/A</v>
      </c>
      <c r="AJ134" s="59" t="e">
        <f ca="1" t="array" ref="AJ134">IFERROR(INDIRECT("$R$"&amp;SMALL(IF(TODAY()&lt;$E$5:INDIRECT("$E$"&amp;COUNTIF($D$5:$D$201,"&lt;&gt;"&amp;"")+4),ROW($E$5:INDIRECT("$E$"&amp;COUNTIF($D$5:$D$201,"&lt;&gt;"&amp;"")+4))),ROW($A130))),NA())</f>
        <v>#N/A</v>
      </c>
      <c r="AK134" s="59" t="e">
        <f ca="1" t="array" ref="AK134">IFERROR(INDIRECT("$s$"&amp;SMALL(IF(TODAY()&lt;$E$5:INDIRECT("$E$"&amp;COUNTIF($D$5:$D$201,"&lt;&gt;"&amp;"")+4),ROW($E$5:INDIRECT("$E$"&amp;COUNTIF($D$5:$D$201,"&lt;&gt;"&amp;"")+4))),ROW($A130))),NA())</f>
        <v>#N/A</v>
      </c>
      <c r="AR134" s="59" t="b">
        <f ca="1" t="array" ref="AR134">IF(AND($D134&lt;&gt;"",$P$1=1),$D134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130))),NA()),IF($P$1=3,IFERROR(INDIRECT("$d$"&amp;SMALL(IF(TODAY()&lt;$E$5:INDIRECT("$E$"&amp;COUNTIF($D$5:$D$201,"&lt;&gt;"&amp;"")+4),ROW($E$5:INDIRECT("$E$"&amp;COUNTIF($D$5:$D$201,"&lt;&gt;"&amp;"")+4))),ROW($A130))),NA()))))</f>
        <v>0</v>
      </c>
    </row>
    <row r="135" spans="1:44">
      <c r="A135" s="14"/>
      <c r="G135" s="35" t="str">
        <f t="shared" si="23"/>
        <v/>
      </c>
      <c r="I135" s="57" t="str">
        <f ca="1" t="shared" si="24"/>
        <v/>
      </c>
      <c r="J135" s="35" t="str">
        <f ca="1" t="shared" si="25"/>
        <v/>
      </c>
      <c r="L135" s="16"/>
      <c r="M135" s="58" t="e">
        <f t="shared" si="26"/>
        <v>#N/A</v>
      </c>
      <c r="N135" s="58" t="e">
        <f ca="1" t="array" ref="N135">IFERROR(INDIRECT("$e$"&amp;SMALL(IF(TODAY()&gt;=$E$5:INDIRECT("$E$"&amp;COUNTIF($D$5:$D$201,"&lt;&gt;"&amp;"")+4),IF(TODAY()&lt;=$F$5:INDIRECT("$f$"&amp;COUNTIF($D$5:$D$201,"&lt;&gt;"&amp;"")+4),ROW($E$5:INDIRECT("$E$"&amp;COUNTIF($D$5:$D$201,"&lt;&gt;"&amp;"")+4)))),ROW($A131))),NA())</f>
        <v>#N/A</v>
      </c>
      <c r="O135" s="58" t="e">
        <f ca="1" t="array" ref="O135">IFERROR(INDIRECT("$e$"&amp;SMALL(IF(TODAY()&lt;$E$5:INDIRECT("$E$"&amp;COUNTIF($D$5:$D$201,"&lt;&gt;"&amp;"")+4),ROW($E$5:INDIRECT("$E$"&amp;COUNTIF($D$5:$D$201,"&lt;&gt;"&amp;"")+4))),ROW($A131))),NA())</f>
        <v>#N/A</v>
      </c>
      <c r="P135" s="59" t="e">
        <f t="shared" si="27"/>
        <v>#N/A</v>
      </c>
      <c r="Q135" s="59" t="e">
        <f ca="1" t="array" ref="Q135">IF(OR($E135="",$F135="")=TRUE(),NA(),IF(TODAY()&lt;$E135,0,IF(TODAY()&lt;=$F135,NOW()-$E135,$G135-1)))</f>
        <v>#N/A</v>
      </c>
      <c r="R135" s="59" t="e">
        <f t="array" ref="R135">IF(IFERROR($G135-$P135-1,0)&lt;=0,NA(),IFERROR($G135-$P135-1,0))</f>
        <v>#N/A</v>
      </c>
      <c r="S135" s="64" t="e">
        <f ca="1" t="array" ref="S135">IFERROR(IF($G135-$Q135-1&lt;=0,NA(),$G135-$Q135-1),NA())</f>
        <v>#N/A</v>
      </c>
      <c r="Y135" s="65" t="e">
        <f ca="1" t="array" ref="Y135">IFERROR(INDIRECT("$p$"&amp;SMALL(IF(TODAY()&gt;=$E$5:INDIRECT("$E$"&amp;COUNTIF($D$5:$D$201,"&lt;&gt;"&amp;"")+4),IF(TODAY()&lt;=$F$5:INDIRECT("$f$"&amp;COUNTIF($D$5:$D$201,"&lt;&gt;"&amp;"")+4),ROW($E$5:INDIRECT("$E$"&amp;COUNTIF($D$5:$D$201,"&lt;&gt;"&amp;"")+4)))),ROW($A131))),NA())</f>
        <v>#N/A</v>
      </c>
      <c r="Z135" s="59" t="e">
        <f ca="1" t="array" ref="Z135">IFERROR(INDIRECT("$q$"&amp;SMALL(IF(TODAY()&gt;=$E$5:INDIRECT("$E$"&amp;COUNTIF($D$5:$D$201,"&lt;&gt;"&amp;"")+4),IF(TODAY()&lt;=$F$5:INDIRECT("$f$"&amp;COUNTIF($D$5:$D$201,"&lt;&gt;"&amp;"")+4),ROW($E$5:INDIRECT("$e$"&amp;COUNTIF($D$5:$D$201,"&lt;&gt;"&amp;"")+4)))),ROW($A131))),NA())</f>
        <v>#N/A</v>
      </c>
      <c r="AA135" s="59" t="e">
        <f ca="1" t="array" ref="AA135">IFERROR(INDIRECT("$r$"&amp;SMALL(IF(TODAY()&gt;=$E$5:INDIRECT("$E$"&amp;COUNTIF($D$5:$D$201,"&lt;&gt;"&amp;"")+4),IF(TODAY()&lt;=$F$5:INDIRECT("$f$"&amp;COUNTIF($D$5:$D$201,"&lt;&gt;"&amp;"")+4),ROW($E$5:INDIRECT("$e$"&amp;COUNTIF($D$5:$D$201,"&lt;&gt;"&amp;"")+4)))),ROW($A131))),NA())</f>
        <v>#N/A</v>
      </c>
      <c r="AB135" s="59" t="e">
        <f ca="1" t="array" ref="AB135">IFERROR(INDIRECT("$s$"&amp;SMALL(IF(TODAY()&gt;=$E$5:INDIRECT("$E$"&amp;COUNTIF($D$5:$D$201,"&lt;&gt;"&amp;"")+4),IF(TODAY()&lt;=$F$5:INDIRECT("$f$"&amp;COUNTIF($D$5:$D$201,"&lt;&gt;"&amp;"")+4),ROW($E$5:INDIRECT("$e$"&amp;COUNTIF($D$5:$D$201,"&lt;&gt;"&amp;"")+4)))),ROW($A131))),NA())</f>
        <v>#N/A</v>
      </c>
      <c r="AH135" s="59" t="e">
        <f ca="1" t="array" ref="AH135">IFERROR(INDIRECT("$p$"&amp;SMALL(IF(TODAY()&lt;$E$5:INDIRECT("$E$"&amp;COUNTIF($D$5:$D$201,"&lt;&gt;"&amp;"")+4),ROW($E$5:INDIRECT("$E$"&amp;COUNTIF($D$5:$D$201,"&lt;&gt;"&amp;"")+4))),ROW($A131))),NA())</f>
        <v>#N/A</v>
      </c>
      <c r="AI135" s="59" t="e">
        <f ca="1" t="array" ref="AI135">IFERROR(INDIRECT("$Q$"&amp;SMALL(IF(TODAY()&lt;$E$5:INDIRECT("$E$"&amp;COUNTIF($D$5:$D$201,"&lt;&gt;"&amp;"")+4),ROW($E$5:INDIRECT("$E$"&amp;COUNTIF($D$5:$D$201,"&lt;&gt;"&amp;"")+4))),ROW($A131))),NA())</f>
        <v>#N/A</v>
      </c>
      <c r="AJ135" s="59" t="e">
        <f ca="1" t="array" ref="AJ135">IFERROR(INDIRECT("$R$"&amp;SMALL(IF(TODAY()&lt;$E$5:INDIRECT("$E$"&amp;COUNTIF($D$5:$D$201,"&lt;&gt;"&amp;"")+4),ROW($E$5:INDIRECT("$E$"&amp;COUNTIF($D$5:$D$201,"&lt;&gt;"&amp;"")+4))),ROW($A131))),NA())</f>
        <v>#N/A</v>
      </c>
      <c r="AK135" s="59" t="e">
        <f ca="1" t="array" ref="AK135">IFERROR(INDIRECT("$s$"&amp;SMALL(IF(TODAY()&lt;$E$5:INDIRECT("$E$"&amp;COUNTIF($D$5:$D$201,"&lt;&gt;"&amp;"")+4),ROW($E$5:INDIRECT("$E$"&amp;COUNTIF($D$5:$D$201,"&lt;&gt;"&amp;"")+4))),ROW($A131))),NA())</f>
        <v>#N/A</v>
      </c>
      <c r="AR135" s="59" t="b">
        <f ca="1" t="array" ref="AR135">IF(AND($D135&lt;&gt;"",$P$1=1),$D135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131))),NA()),IF($P$1=3,IFERROR(INDIRECT("$d$"&amp;SMALL(IF(TODAY()&lt;$E$5:INDIRECT("$E$"&amp;COUNTIF($D$5:$D$201,"&lt;&gt;"&amp;"")+4),ROW($E$5:INDIRECT("$E$"&amp;COUNTIF($D$5:$D$201,"&lt;&gt;"&amp;"")+4))),ROW($A131))),NA()))))</f>
        <v>0</v>
      </c>
    </row>
    <row r="136" spans="1:44">
      <c r="A136" s="14"/>
      <c r="G136" s="35" t="str">
        <f t="shared" si="23"/>
        <v/>
      </c>
      <c r="I136" s="57" t="str">
        <f ca="1" t="shared" si="24"/>
        <v/>
      </c>
      <c r="J136" s="35" t="str">
        <f ca="1" t="shared" si="25"/>
        <v/>
      </c>
      <c r="L136" s="16"/>
      <c r="M136" s="58" t="e">
        <f t="shared" si="26"/>
        <v>#N/A</v>
      </c>
      <c r="N136" s="58" t="e">
        <f ca="1" t="array" ref="N136">IFERROR(INDIRECT("$e$"&amp;SMALL(IF(TODAY()&gt;=$E$5:INDIRECT("$E$"&amp;COUNTIF($D$5:$D$201,"&lt;&gt;"&amp;"")+4),IF(TODAY()&lt;=$F$5:INDIRECT("$f$"&amp;COUNTIF($D$5:$D$201,"&lt;&gt;"&amp;"")+4),ROW($E$5:INDIRECT("$E$"&amp;COUNTIF($D$5:$D$201,"&lt;&gt;"&amp;"")+4)))),ROW($A132))),NA())</f>
        <v>#N/A</v>
      </c>
      <c r="O136" s="58" t="e">
        <f ca="1" t="array" ref="O136">IFERROR(INDIRECT("$e$"&amp;SMALL(IF(TODAY()&lt;$E$5:INDIRECT("$E$"&amp;COUNTIF($D$5:$D$201,"&lt;&gt;"&amp;"")+4),ROW($E$5:INDIRECT("$E$"&amp;COUNTIF($D$5:$D$201,"&lt;&gt;"&amp;"")+4))),ROW($A132))),NA())</f>
        <v>#N/A</v>
      </c>
      <c r="P136" s="59" t="e">
        <f t="shared" si="27"/>
        <v>#N/A</v>
      </c>
      <c r="Q136" s="59" t="e">
        <f ca="1" t="array" ref="Q136">IF(OR($E136="",$F136="")=TRUE(),NA(),IF(TODAY()&lt;$E136,0,IF(TODAY()&lt;=$F136,NOW()-$E136,$G136-1)))</f>
        <v>#N/A</v>
      </c>
      <c r="R136" s="59" t="e">
        <f t="array" ref="R136">IF(IFERROR($G136-$P136-1,0)&lt;=0,NA(),IFERROR($G136-$P136-1,0))</f>
        <v>#N/A</v>
      </c>
      <c r="S136" s="64" t="e">
        <f ca="1" t="array" ref="S136">IFERROR(IF($G136-$Q136-1&lt;=0,NA(),$G136-$Q136-1),NA())</f>
        <v>#N/A</v>
      </c>
      <c r="Y136" s="65" t="e">
        <f ca="1" t="array" ref="Y136">IFERROR(INDIRECT("$p$"&amp;SMALL(IF(TODAY()&gt;=$E$5:INDIRECT("$E$"&amp;COUNTIF($D$5:$D$201,"&lt;&gt;"&amp;"")+4),IF(TODAY()&lt;=$F$5:INDIRECT("$f$"&amp;COUNTIF($D$5:$D$201,"&lt;&gt;"&amp;"")+4),ROW($E$5:INDIRECT("$E$"&amp;COUNTIF($D$5:$D$201,"&lt;&gt;"&amp;"")+4)))),ROW($A132))),NA())</f>
        <v>#N/A</v>
      </c>
      <c r="Z136" s="59" t="e">
        <f ca="1" t="array" ref="Z136">IFERROR(INDIRECT("$q$"&amp;SMALL(IF(TODAY()&gt;=$E$5:INDIRECT("$E$"&amp;COUNTIF($D$5:$D$201,"&lt;&gt;"&amp;"")+4),IF(TODAY()&lt;=$F$5:INDIRECT("$f$"&amp;COUNTIF($D$5:$D$201,"&lt;&gt;"&amp;"")+4),ROW($E$5:INDIRECT("$e$"&amp;COUNTIF($D$5:$D$201,"&lt;&gt;"&amp;"")+4)))),ROW($A132))),NA())</f>
        <v>#N/A</v>
      </c>
      <c r="AA136" s="59" t="e">
        <f ca="1" t="array" ref="AA136">IFERROR(INDIRECT("$r$"&amp;SMALL(IF(TODAY()&gt;=$E$5:INDIRECT("$E$"&amp;COUNTIF($D$5:$D$201,"&lt;&gt;"&amp;"")+4),IF(TODAY()&lt;=$F$5:INDIRECT("$f$"&amp;COUNTIF($D$5:$D$201,"&lt;&gt;"&amp;"")+4),ROW($E$5:INDIRECT("$e$"&amp;COUNTIF($D$5:$D$201,"&lt;&gt;"&amp;"")+4)))),ROW($A132))),NA())</f>
        <v>#N/A</v>
      </c>
      <c r="AB136" s="59" t="e">
        <f ca="1" t="array" ref="AB136">IFERROR(INDIRECT("$s$"&amp;SMALL(IF(TODAY()&gt;=$E$5:INDIRECT("$E$"&amp;COUNTIF($D$5:$D$201,"&lt;&gt;"&amp;"")+4),IF(TODAY()&lt;=$F$5:INDIRECT("$f$"&amp;COUNTIF($D$5:$D$201,"&lt;&gt;"&amp;"")+4),ROW($E$5:INDIRECT("$e$"&amp;COUNTIF($D$5:$D$201,"&lt;&gt;"&amp;"")+4)))),ROW($A132))),NA())</f>
        <v>#N/A</v>
      </c>
      <c r="AH136" s="59" t="e">
        <f ca="1" t="array" ref="AH136">IFERROR(INDIRECT("$p$"&amp;SMALL(IF(TODAY()&lt;$E$5:INDIRECT("$E$"&amp;COUNTIF($D$5:$D$201,"&lt;&gt;"&amp;"")+4),ROW($E$5:INDIRECT("$E$"&amp;COUNTIF($D$5:$D$201,"&lt;&gt;"&amp;"")+4))),ROW($A132))),NA())</f>
        <v>#N/A</v>
      </c>
      <c r="AI136" s="59" t="e">
        <f ca="1" t="array" ref="AI136">IFERROR(INDIRECT("$Q$"&amp;SMALL(IF(TODAY()&lt;$E$5:INDIRECT("$E$"&amp;COUNTIF($D$5:$D$201,"&lt;&gt;"&amp;"")+4),ROW($E$5:INDIRECT("$E$"&amp;COUNTIF($D$5:$D$201,"&lt;&gt;"&amp;"")+4))),ROW($A132))),NA())</f>
        <v>#N/A</v>
      </c>
      <c r="AJ136" s="59" t="e">
        <f ca="1" t="array" ref="AJ136">IFERROR(INDIRECT("$R$"&amp;SMALL(IF(TODAY()&lt;$E$5:INDIRECT("$E$"&amp;COUNTIF($D$5:$D$201,"&lt;&gt;"&amp;"")+4),ROW($E$5:INDIRECT("$E$"&amp;COUNTIF($D$5:$D$201,"&lt;&gt;"&amp;"")+4))),ROW($A132))),NA())</f>
        <v>#N/A</v>
      </c>
      <c r="AK136" s="59" t="e">
        <f ca="1" t="array" ref="AK136">IFERROR(INDIRECT("$s$"&amp;SMALL(IF(TODAY()&lt;$E$5:INDIRECT("$E$"&amp;COUNTIF($D$5:$D$201,"&lt;&gt;"&amp;"")+4),ROW($E$5:INDIRECT("$E$"&amp;COUNTIF($D$5:$D$201,"&lt;&gt;"&amp;"")+4))),ROW($A132))),NA())</f>
        <v>#N/A</v>
      </c>
      <c r="AR136" s="59" t="b">
        <f ca="1" t="array" ref="AR136">IF(AND($D136&lt;&gt;"",$P$1=1),$D136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132))),NA()),IF($P$1=3,IFERROR(INDIRECT("$d$"&amp;SMALL(IF(TODAY()&lt;$E$5:INDIRECT("$E$"&amp;COUNTIF($D$5:$D$201,"&lt;&gt;"&amp;"")+4),ROW($E$5:INDIRECT("$E$"&amp;COUNTIF($D$5:$D$201,"&lt;&gt;"&amp;"")+4))),ROW($A132))),NA()))))</f>
        <v>0</v>
      </c>
    </row>
    <row r="137" spans="1:44">
      <c r="A137" s="14"/>
      <c r="G137" s="35" t="str">
        <f t="shared" si="23"/>
        <v/>
      </c>
      <c r="I137" s="57" t="str">
        <f ca="1" t="shared" si="24"/>
        <v/>
      </c>
      <c r="J137" s="35" t="str">
        <f ca="1" t="shared" si="25"/>
        <v/>
      </c>
      <c r="L137" s="16"/>
      <c r="M137" s="58" t="e">
        <f t="shared" si="26"/>
        <v>#N/A</v>
      </c>
      <c r="N137" s="58" t="e">
        <f ca="1" t="array" ref="N137">IFERROR(INDIRECT("$e$"&amp;SMALL(IF(TODAY()&gt;=$E$5:INDIRECT("$E$"&amp;COUNTIF($D$5:$D$201,"&lt;&gt;"&amp;"")+4),IF(TODAY()&lt;=$F$5:INDIRECT("$f$"&amp;COUNTIF($D$5:$D$201,"&lt;&gt;"&amp;"")+4),ROW($E$5:INDIRECT("$E$"&amp;COUNTIF($D$5:$D$201,"&lt;&gt;"&amp;"")+4)))),ROW($A133))),NA())</f>
        <v>#N/A</v>
      </c>
      <c r="O137" s="58" t="e">
        <f ca="1" t="array" ref="O137">IFERROR(INDIRECT("$e$"&amp;SMALL(IF(TODAY()&lt;$E$5:INDIRECT("$E$"&amp;COUNTIF($D$5:$D$201,"&lt;&gt;"&amp;"")+4),ROW($E$5:INDIRECT("$E$"&amp;COUNTIF($D$5:$D$201,"&lt;&gt;"&amp;"")+4))),ROW($A133))),NA())</f>
        <v>#N/A</v>
      </c>
      <c r="P137" s="59" t="e">
        <f t="shared" si="27"/>
        <v>#N/A</v>
      </c>
      <c r="Q137" s="59" t="e">
        <f ca="1" t="array" ref="Q137">IF(OR($E137="",$F137="")=TRUE(),NA(),IF(TODAY()&lt;$E137,0,IF(TODAY()&lt;=$F137,NOW()-$E137,$G137-1)))</f>
        <v>#N/A</v>
      </c>
      <c r="R137" s="59" t="e">
        <f t="array" ref="R137">IF(IFERROR($G137-$P137-1,0)&lt;=0,NA(),IFERROR($G137-$P137-1,0))</f>
        <v>#N/A</v>
      </c>
      <c r="S137" s="64" t="e">
        <f ca="1" t="array" ref="S137">IFERROR(IF($G137-$Q137-1&lt;=0,NA(),$G137-$Q137-1),NA())</f>
        <v>#N/A</v>
      </c>
      <c r="Y137" s="65" t="e">
        <f ca="1" t="array" ref="Y137">IFERROR(INDIRECT("$p$"&amp;SMALL(IF(TODAY()&gt;=$E$5:INDIRECT("$E$"&amp;COUNTIF($D$5:$D$201,"&lt;&gt;"&amp;"")+4),IF(TODAY()&lt;=$F$5:INDIRECT("$f$"&amp;COUNTIF($D$5:$D$201,"&lt;&gt;"&amp;"")+4),ROW($E$5:INDIRECT("$E$"&amp;COUNTIF($D$5:$D$201,"&lt;&gt;"&amp;"")+4)))),ROW($A133))),NA())</f>
        <v>#N/A</v>
      </c>
      <c r="Z137" s="59" t="e">
        <f ca="1" t="array" ref="Z137">IFERROR(INDIRECT("$q$"&amp;SMALL(IF(TODAY()&gt;=$E$5:INDIRECT("$E$"&amp;COUNTIF($D$5:$D$201,"&lt;&gt;"&amp;"")+4),IF(TODAY()&lt;=$F$5:INDIRECT("$f$"&amp;COUNTIF($D$5:$D$201,"&lt;&gt;"&amp;"")+4),ROW($E$5:INDIRECT("$e$"&amp;COUNTIF($D$5:$D$201,"&lt;&gt;"&amp;"")+4)))),ROW($A133))),NA())</f>
        <v>#N/A</v>
      </c>
      <c r="AA137" s="59" t="e">
        <f ca="1" t="array" ref="AA137">IFERROR(INDIRECT("$r$"&amp;SMALL(IF(TODAY()&gt;=$E$5:INDIRECT("$E$"&amp;COUNTIF($D$5:$D$201,"&lt;&gt;"&amp;"")+4),IF(TODAY()&lt;=$F$5:INDIRECT("$f$"&amp;COUNTIF($D$5:$D$201,"&lt;&gt;"&amp;"")+4),ROW($E$5:INDIRECT("$e$"&amp;COUNTIF($D$5:$D$201,"&lt;&gt;"&amp;"")+4)))),ROW($A133))),NA())</f>
        <v>#N/A</v>
      </c>
      <c r="AB137" s="59" t="e">
        <f ca="1" t="array" ref="AB137">IFERROR(INDIRECT("$s$"&amp;SMALL(IF(TODAY()&gt;=$E$5:INDIRECT("$E$"&amp;COUNTIF($D$5:$D$201,"&lt;&gt;"&amp;"")+4),IF(TODAY()&lt;=$F$5:INDIRECT("$f$"&amp;COUNTIF($D$5:$D$201,"&lt;&gt;"&amp;"")+4),ROW($E$5:INDIRECT("$e$"&amp;COUNTIF($D$5:$D$201,"&lt;&gt;"&amp;"")+4)))),ROW($A133))),NA())</f>
        <v>#N/A</v>
      </c>
      <c r="AH137" s="59" t="e">
        <f ca="1" t="array" ref="AH137">IFERROR(INDIRECT("$p$"&amp;SMALL(IF(TODAY()&lt;$E$5:INDIRECT("$E$"&amp;COUNTIF($D$5:$D$201,"&lt;&gt;"&amp;"")+4),ROW($E$5:INDIRECT("$E$"&amp;COUNTIF($D$5:$D$201,"&lt;&gt;"&amp;"")+4))),ROW($A133))),NA())</f>
        <v>#N/A</v>
      </c>
      <c r="AI137" s="59" t="e">
        <f ca="1" t="array" ref="AI137">IFERROR(INDIRECT("$Q$"&amp;SMALL(IF(TODAY()&lt;$E$5:INDIRECT("$E$"&amp;COUNTIF($D$5:$D$201,"&lt;&gt;"&amp;"")+4),ROW($E$5:INDIRECT("$E$"&amp;COUNTIF($D$5:$D$201,"&lt;&gt;"&amp;"")+4))),ROW($A133))),NA())</f>
        <v>#N/A</v>
      </c>
      <c r="AJ137" s="59" t="e">
        <f ca="1" t="array" ref="AJ137">IFERROR(INDIRECT("$R$"&amp;SMALL(IF(TODAY()&lt;$E$5:INDIRECT("$E$"&amp;COUNTIF($D$5:$D$201,"&lt;&gt;"&amp;"")+4),ROW($E$5:INDIRECT("$E$"&amp;COUNTIF($D$5:$D$201,"&lt;&gt;"&amp;"")+4))),ROW($A133))),NA())</f>
        <v>#N/A</v>
      </c>
      <c r="AK137" s="59" t="e">
        <f ca="1" t="array" ref="AK137">IFERROR(INDIRECT("$s$"&amp;SMALL(IF(TODAY()&lt;$E$5:INDIRECT("$E$"&amp;COUNTIF($D$5:$D$201,"&lt;&gt;"&amp;"")+4),ROW($E$5:INDIRECT("$E$"&amp;COUNTIF($D$5:$D$201,"&lt;&gt;"&amp;"")+4))),ROW($A133))),NA())</f>
        <v>#N/A</v>
      </c>
      <c r="AR137" s="59" t="b">
        <f ca="1" t="array" ref="AR137">IF(AND($D137&lt;&gt;"",$P$1=1),$D137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133))),NA()),IF($P$1=3,IFERROR(INDIRECT("$d$"&amp;SMALL(IF(TODAY()&lt;$E$5:INDIRECT("$E$"&amp;COUNTIF($D$5:$D$201,"&lt;&gt;"&amp;"")+4),ROW($E$5:INDIRECT("$E$"&amp;COUNTIF($D$5:$D$201,"&lt;&gt;"&amp;"")+4))),ROW($A133))),NA()))))</f>
        <v>0</v>
      </c>
    </row>
    <row r="138" spans="1:44">
      <c r="A138" s="14"/>
      <c r="G138" s="35" t="str">
        <f t="shared" si="23"/>
        <v/>
      </c>
      <c r="I138" s="57" t="str">
        <f ca="1" t="shared" si="24"/>
        <v/>
      </c>
      <c r="J138" s="35" t="str">
        <f ca="1" t="shared" si="25"/>
        <v/>
      </c>
      <c r="L138" s="16"/>
      <c r="M138" s="58" t="e">
        <f t="shared" si="26"/>
        <v>#N/A</v>
      </c>
      <c r="N138" s="58" t="e">
        <f ca="1" t="array" ref="N138">IFERROR(INDIRECT("$e$"&amp;SMALL(IF(TODAY()&gt;=$E$5:INDIRECT("$E$"&amp;COUNTIF($D$5:$D$201,"&lt;&gt;"&amp;"")+4),IF(TODAY()&lt;=$F$5:INDIRECT("$f$"&amp;COUNTIF($D$5:$D$201,"&lt;&gt;"&amp;"")+4),ROW($E$5:INDIRECT("$E$"&amp;COUNTIF($D$5:$D$201,"&lt;&gt;"&amp;"")+4)))),ROW($A134))),NA())</f>
        <v>#N/A</v>
      </c>
      <c r="O138" s="58" t="e">
        <f ca="1" t="array" ref="O138">IFERROR(INDIRECT("$e$"&amp;SMALL(IF(TODAY()&lt;$E$5:INDIRECT("$E$"&amp;COUNTIF($D$5:$D$201,"&lt;&gt;"&amp;"")+4),ROW($E$5:INDIRECT("$E$"&amp;COUNTIF($D$5:$D$201,"&lt;&gt;"&amp;"")+4))),ROW($A134))),NA())</f>
        <v>#N/A</v>
      </c>
      <c r="P138" s="59" t="e">
        <f t="shared" si="27"/>
        <v>#N/A</v>
      </c>
      <c r="Q138" s="59" t="e">
        <f ca="1" t="array" ref="Q138">IF(OR($E138="",$F138="")=TRUE(),NA(),IF(TODAY()&lt;$E138,0,IF(TODAY()&lt;=$F138,NOW()-$E138,$G138-1)))</f>
        <v>#N/A</v>
      </c>
      <c r="R138" s="59" t="e">
        <f t="array" ref="R138">IF(IFERROR($G138-$P138-1,0)&lt;=0,NA(),IFERROR($G138-$P138-1,0))</f>
        <v>#N/A</v>
      </c>
      <c r="S138" s="64" t="e">
        <f ca="1" t="array" ref="S138">IFERROR(IF($G138-$Q138-1&lt;=0,NA(),$G138-$Q138-1),NA())</f>
        <v>#N/A</v>
      </c>
      <c r="Y138" s="65" t="e">
        <f ca="1" t="array" ref="Y138">IFERROR(INDIRECT("$p$"&amp;SMALL(IF(TODAY()&gt;=$E$5:INDIRECT("$E$"&amp;COUNTIF($D$5:$D$201,"&lt;&gt;"&amp;"")+4),IF(TODAY()&lt;=$F$5:INDIRECT("$f$"&amp;COUNTIF($D$5:$D$201,"&lt;&gt;"&amp;"")+4),ROW($E$5:INDIRECT("$E$"&amp;COUNTIF($D$5:$D$201,"&lt;&gt;"&amp;"")+4)))),ROW($A134))),NA())</f>
        <v>#N/A</v>
      </c>
      <c r="Z138" s="59" t="e">
        <f ca="1" t="array" ref="Z138">IFERROR(INDIRECT("$q$"&amp;SMALL(IF(TODAY()&gt;=$E$5:INDIRECT("$E$"&amp;COUNTIF($D$5:$D$201,"&lt;&gt;"&amp;"")+4),IF(TODAY()&lt;=$F$5:INDIRECT("$f$"&amp;COUNTIF($D$5:$D$201,"&lt;&gt;"&amp;"")+4),ROW($E$5:INDIRECT("$e$"&amp;COUNTIF($D$5:$D$201,"&lt;&gt;"&amp;"")+4)))),ROW($A134))),NA())</f>
        <v>#N/A</v>
      </c>
      <c r="AA138" s="59" t="e">
        <f ca="1" t="array" ref="AA138">IFERROR(INDIRECT("$r$"&amp;SMALL(IF(TODAY()&gt;=$E$5:INDIRECT("$E$"&amp;COUNTIF($D$5:$D$201,"&lt;&gt;"&amp;"")+4),IF(TODAY()&lt;=$F$5:INDIRECT("$f$"&amp;COUNTIF($D$5:$D$201,"&lt;&gt;"&amp;"")+4),ROW($E$5:INDIRECT("$e$"&amp;COUNTIF($D$5:$D$201,"&lt;&gt;"&amp;"")+4)))),ROW($A134))),NA())</f>
        <v>#N/A</v>
      </c>
      <c r="AB138" s="59" t="e">
        <f ca="1" t="array" ref="AB138">IFERROR(INDIRECT("$s$"&amp;SMALL(IF(TODAY()&gt;=$E$5:INDIRECT("$E$"&amp;COUNTIF($D$5:$D$201,"&lt;&gt;"&amp;"")+4),IF(TODAY()&lt;=$F$5:INDIRECT("$f$"&amp;COUNTIF($D$5:$D$201,"&lt;&gt;"&amp;"")+4),ROW($E$5:INDIRECT("$e$"&amp;COUNTIF($D$5:$D$201,"&lt;&gt;"&amp;"")+4)))),ROW($A134))),NA())</f>
        <v>#N/A</v>
      </c>
      <c r="AH138" s="59" t="e">
        <f ca="1" t="array" ref="AH138">IFERROR(INDIRECT("$p$"&amp;SMALL(IF(TODAY()&lt;$E$5:INDIRECT("$E$"&amp;COUNTIF($D$5:$D$201,"&lt;&gt;"&amp;"")+4),ROW($E$5:INDIRECT("$E$"&amp;COUNTIF($D$5:$D$201,"&lt;&gt;"&amp;"")+4))),ROW($A134))),NA())</f>
        <v>#N/A</v>
      </c>
      <c r="AI138" s="59" t="e">
        <f ca="1" t="array" ref="AI138">IFERROR(INDIRECT("$Q$"&amp;SMALL(IF(TODAY()&lt;$E$5:INDIRECT("$E$"&amp;COUNTIF($D$5:$D$201,"&lt;&gt;"&amp;"")+4),ROW($E$5:INDIRECT("$E$"&amp;COUNTIF($D$5:$D$201,"&lt;&gt;"&amp;"")+4))),ROW($A134))),NA())</f>
        <v>#N/A</v>
      </c>
      <c r="AJ138" s="59" t="e">
        <f ca="1" t="array" ref="AJ138">IFERROR(INDIRECT("$R$"&amp;SMALL(IF(TODAY()&lt;$E$5:INDIRECT("$E$"&amp;COUNTIF($D$5:$D$201,"&lt;&gt;"&amp;"")+4),ROW($E$5:INDIRECT("$E$"&amp;COUNTIF($D$5:$D$201,"&lt;&gt;"&amp;"")+4))),ROW($A134))),NA())</f>
        <v>#N/A</v>
      </c>
      <c r="AK138" s="59" t="e">
        <f ca="1" t="array" ref="AK138">IFERROR(INDIRECT("$s$"&amp;SMALL(IF(TODAY()&lt;$E$5:INDIRECT("$E$"&amp;COUNTIF($D$5:$D$201,"&lt;&gt;"&amp;"")+4),ROW($E$5:INDIRECT("$E$"&amp;COUNTIF($D$5:$D$201,"&lt;&gt;"&amp;"")+4))),ROW($A134))),NA())</f>
        <v>#N/A</v>
      </c>
      <c r="AR138" s="59" t="b">
        <f ca="1" t="array" ref="AR138">IF(AND($D138&lt;&gt;"",$P$1=1),$D138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134))),NA()),IF($P$1=3,IFERROR(INDIRECT("$d$"&amp;SMALL(IF(TODAY()&lt;$E$5:INDIRECT("$E$"&amp;COUNTIF($D$5:$D$201,"&lt;&gt;"&amp;"")+4),ROW($E$5:INDIRECT("$E$"&amp;COUNTIF($D$5:$D$201,"&lt;&gt;"&amp;"")+4))),ROW($A134))),NA()))))</f>
        <v>0</v>
      </c>
    </row>
    <row r="139" spans="1:44">
      <c r="A139" s="14"/>
      <c r="G139" s="35" t="str">
        <f t="shared" ref="G139:G170" si="28">IF(OR($E139="",$F139="")=TRUE(),"",$F139-$E139+1)</f>
        <v/>
      </c>
      <c r="I139" s="57" t="str">
        <f ca="1" t="shared" ref="I139:I170" si="29">IF(OR($E139="",$F139="")=TRUE(),"",IF(TODAY()&lt;$E139,"Not Started",IF(TODAY()&lt;=$F139,TODAY()-$E139,$G139)))</f>
        <v/>
      </c>
      <c r="J139" s="35" t="str">
        <f ca="1" t="shared" ref="J139:J170" si="30">IF(OR($E139="",$F139="")=TRUE(),"",IF(TODAY()&lt;$E139,$G139,IF(TODAY()&lt;=$F139,$G139-$I139,"Finished")))</f>
        <v/>
      </c>
      <c r="L139" s="16"/>
      <c r="M139" s="58" t="e">
        <f t="shared" si="26"/>
        <v>#N/A</v>
      </c>
      <c r="N139" s="58" t="e">
        <f ca="1" t="array" ref="N139">IFERROR(INDIRECT("$e$"&amp;SMALL(IF(TODAY()&gt;=$E$5:INDIRECT("$E$"&amp;COUNTIF($D$5:$D$201,"&lt;&gt;"&amp;"")+4),IF(TODAY()&lt;=$F$5:INDIRECT("$f$"&amp;COUNTIF($D$5:$D$201,"&lt;&gt;"&amp;"")+4),ROW($E$5:INDIRECT("$E$"&amp;COUNTIF($D$5:$D$201,"&lt;&gt;"&amp;"")+4)))),ROW($A135))),NA())</f>
        <v>#N/A</v>
      </c>
      <c r="O139" s="58" t="e">
        <f ca="1" t="array" ref="O139">IFERROR(INDIRECT("$e$"&amp;SMALL(IF(TODAY()&lt;$E$5:INDIRECT("$E$"&amp;COUNTIF($D$5:$D$201,"&lt;&gt;"&amp;"")+4),ROW($E$5:INDIRECT("$E$"&amp;COUNTIF($D$5:$D$201,"&lt;&gt;"&amp;"")+4))),ROW($A135))),NA())</f>
        <v>#N/A</v>
      </c>
      <c r="P139" s="59" t="e">
        <f t="shared" si="27"/>
        <v>#N/A</v>
      </c>
      <c r="Q139" s="59" t="e">
        <f ca="1" t="array" ref="Q139">IF(OR($E139="",$F139="")=TRUE(),NA(),IF(TODAY()&lt;$E139,0,IF(TODAY()&lt;=$F139,NOW()-$E139,$G139-1)))</f>
        <v>#N/A</v>
      </c>
      <c r="R139" s="59" t="e">
        <f t="array" ref="R139">IF(IFERROR($G139-$P139-1,0)&lt;=0,NA(),IFERROR($G139-$P139-1,0))</f>
        <v>#N/A</v>
      </c>
      <c r="S139" s="64" t="e">
        <f ca="1" t="array" ref="S139">IFERROR(IF($G139-$Q139-1&lt;=0,NA(),$G139-$Q139-1),NA())</f>
        <v>#N/A</v>
      </c>
      <c r="Y139" s="65" t="e">
        <f ca="1" t="array" ref="Y139">IFERROR(INDIRECT("$p$"&amp;SMALL(IF(TODAY()&gt;=$E$5:INDIRECT("$E$"&amp;COUNTIF($D$5:$D$201,"&lt;&gt;"&amp;"")+4),IF(TODAY()&lt;=$F$5:INDIRECT("$f$"&amp;COUNTIF($D$5:$D$201,"&lt;&gt;"&amp;"")+4),ROW($E$5:INDIRECT("$E$"&amp;COUNTIF($D$5:$D$201,"&lt;&gt;"&amp;"")+4)))),ROW($A135))),NA())</f>
        <v>#N/A</v>
      </c>
      <c r="Z139" s="59" t="e">
        <f ca="1" t="array" ref="Z139">IFERROR(INDIRECT("$q$"&amp;SMALL(IF(TODAY()&gt;=$E$5:INDIRECT("$E$"&amp;COUNTIF($D$5:$D$201,"&lt;&gt;"&amp;"")+4),IF(TODAY()&lt;=$F$5:INDIRECT("$f$"&amp;COUNTIF($D$5:$D$201,"&lt;&gt;"&amp;"")+4),ROW($E$5:INDIRECT("$e$"&amp;COUNTIF($D$5:$D$201,"&lt;&gt;"&amp;"")+4)))),ROW($A135))),NA())</f>
        <v>#N/A</v>
      </c>
      <c r="AA139" s="59" t="e">
        <f ca="1" t="array" ref="AA139">IFERROR(INDIRECT("$r$"&amp;SMALL(IF(TODAY()&gt;=$E$5:INDIRECT("$E$"&amp;COUNTIF($D$5:$D$201,"&lt;&gt;"&amp;"")+4),IF(TODAY()&lt;=$F$5:INDIRECT("$f$"&amp;COUNTIF($D$5:$D$201,"&lt;&gt;"&amp;"")+4),ROW($E$5:INDIRECT("$e$"&amp;COUNTIF($D$5:$D$201,"&lt;&gt;"&amp;"")+4)))),ROW($A135))),NA())</f>
        <v>#N/A</v>
      </c>
      <c r="AB139" s="59" t="e">
        <f ca="1" t="array" ref="AB139">IFERROR(INDIRECT("$s$"&amp;SMALL(IF(TODAY()&gt;=$E$5:INDIRECT("$E$"&amp;COUNTIF($D$5:$D$201,"&lt;&gt;"&amp;"")+4),IF(TODAY()&lt;=$F$5:INDIRECT("$f$"&amp;COUNTIF($D$5:$D$201,"&lt;&gt;"&amp;"")+4),ROW($E$5:INDIRECT("$e$"&amp;COUNTIF($D$5:$D$201,"&lt;&gt;"&amp;"")+4)))),ROW($A135))),NA())</f>
        <v>#N/A</v>
      </c>
      <c r="AH139" s="59" t="e">
        <f ca="1" t="array" ref="AH139">IFERROR(INDIRECT("$p$"&amp;SMALL(IF(TODAY()&lt;$E$5:INDIRECT("$E$"&amp;COUNTIF($D$5:$D$201,"&lt;&gt;"&amp;"")+4),ROW($E$5:INDIRECT("$E$"&amp;COUNTIF($D$5:$D$201,"&lt;&gt;"&amp;"")+4))),ROW($A135))),NA())</f>
        <v>#N/A</v>
      </c>
      <c r="AI139" s="59" t="e">
        <f ca="1" t="array" ref="AI139">IFERROR(INDIRECT("$Q$"&amp;SMALL(IF(TODAY()&lt;$E$5:INDIRECT("$E$"&amp;COUNTIF($D$5:$D$201,"&lt;&gt;"&amp;"")+4),ROW($E$5:INDIRECT("$E$"&amp;COUNTIF($D$5:$D$201,"&lt;&gt;"&amp;"")+4))),ROW($A135))),NA())</f>
        <v>#N/A</v>
      </c>
      <c r="AJ139" s="59" t="e">
        <f ca="1" t="array" ref="AJ139">IFERROR(INDIRECT("$R$"&amp;SMALL(IF(TODAY()&lt;$E$5:INDIRECT("$E$"&amp;COUNTIF($D$5:$D$201,"&lt;&gt;"&amp;"")+4),ROW($E$5:INDIRECT("$E$"&amp;COUNTIF($D$5:$D$201,"&lt;&gt;"&amp;"")+4))),ROW($A135))),NA())</f>
        <v>#N/A</v>
      </c>
      <c r="AK139" s="59" t="e">
        <f ca="1" t="array" ref="AK139">IFERROR(INDIRECT("$s$"&amp;SMALL(IF(TODAY()&lt;$E$5:INDIRECT("$E$"&amp;COUNTIF($D$5:$D$201,"&lt;&gt;"&amp;"")+4),ROW($E$5:INDIRECT("$E$"&amp;COUNTIF($D$5:$D$201,"&lt;&gt;"&amp;"")+4))),ROW($A135))),NA())</f>
        <v>#N/A</v>
      </c>
      <c r="AR139" s="59" t="b">
        <f ca="1" t="array" ref="AR139">IF(AND($D139&lt;&gt;"",$P$1=1),$D139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135))),NA()),IF($P$1=3,IFERROR(INDIRECT("$d$"&amp;SMALL(IF(TODAY()&lt;$E$5:INDIRECT("$E$"&amp;COUNTIF($D$5:$D$201,"&lt;&gt;"&amp;"")+4),ROW($E$5:INDIRECT("$E$"&amp;COUNTIF($D$5:$D$201,"&lt;&gt;"&amp;"")+4))),ROW($A135))),NA()))))</f>
        <v>0</v>
      </c>
    </row>
    <row r="140" spans="1:44">
      <c r="A140" s="14"/>
      <c r="G140" s="35" t="str">
        <f t="shared" si="28"/>
        <v/>
      </c>
      <c r="I140" s="57" t="str">
        <f ca="1" t="shared" si="29"/>
        <v/>
      </c>
      <c r="J140" s="35" t="str">
        <f ca="1" t="shared" si="30"/>
        <v/>
      </c>
      <c r="L140" s="16"/>
      <c r="M140" s="58" t="e">
        <f t="shared" si="26"/>
        <v>#N/A</v>
      </c>
      <c r="N140" s="58" t="e">
        <f ca="1" t="array" ref="N140">IFERROR(INDIRECT("$e$"&amp;SMALL(IF(TODAY()&gt;=$E$5:INDIRECT("$E$"&amp;COUNTIF($D$5:$D$201,"&lt;&gt;"&amp;"")+4),IF(TODAY()&lt;=$F$5:INDIRECT("$f$"&amp;COUNTIF($D$5:$D$201,"&lt;&gt;"&amp;"")+4),ROW($E$5:INDIRECT("$E$"&amp;COUNTIF($D$5:$D$201,"&lt;&gt;"&amp;"")+4)))),ROW($A136))),NA())</f>
        <v>#N/A</v>
      </c>
      <c r="O140" s="58" t="e">
        <f ca="1" t="array" ref="O140">IFERROR(INDIRECT("$e$"&amp;SMALL(IF(TODAY()&lt;$E$5:INDIRECT("$E$"&amp;COUNTIF($D$5:$D$201,"&lt;&gt;"&amp;"")+4),ROW($E$5:INDIRECT("$E$"&amp;COUNTIF($D$5:$D$201,"&lt;&gt;"&amp;"")+4))),ROW($A136))),NA())</f>
        <v>#N/A</v>
      </c>
      <c r="P140" s="59" t="e">
        <f t="shared" si="27"/>
        <v>#N/A</v>
      </c>
      <c r="Q140" s="59" t="e">
        <f ca="1" t="array" ref="Q140">IF(OR($E140="",$F140="")=TRUE(),NA(),IF(TODAY()&lt;$E140,0,IF(TODAY()&lt;=$F140,NOW()-$E140,$G140-1)))</f>
        <v>#N/A</v>
      </c>
      <c r="R140" s="59" t="e">
        <f t="array" ref="R140">IF(IFERROR($G140-$P140-1,0)&lt;=0,NA(),IFERROR($G140-$P140-1,0))</f>
        <v>#N/A</v>
      </c>
      <c r="S140" s="64" t="e">
        <f ca="1" t="array" ref="S140">IFERROR(IF($G140-$Q140-1&lt;=0,NA(),$G140-$Q140-1),NA())</f>
        <v>#N/A</v>
      </c>
      <c r="Y140" s="65" t="e">
        <f ca="1" t="array" ref="Y140">IFERROR(INDIRECT("$p$"&amp;SMALL(IF(TODAY()&gt;=$E$5:INDIRECT("$E$"&amp;COUNTIF($D$5:$D$201,"&lt;&gt;"&amp;"")+4),IF(TODAY()&lt;=$F$5:INDIRECT("$f$"&amp;COUNTIF($D$5:$D$201,"&lt;&gt;"&amp;"")+4),ROW($E$5:INDIRECT("$E$"&amp;COUNTIF($D$5:$D$201,"&lt;&gt;"&amp;"")+4)))),ROW($A136))),NA())</f>
        <v>#N/A</v>
      </c>
      <c r="Z140" s="59" t="e">
        <f ca="1" t="array" ref="Z140">IFERROR(INDIRECT("$q$"&amp;SMALL(IF(TODAY()&gt;=$E$5:INDIRECT("$E$"&amp;COUNTIF($D$5:$D$201,"&lt;&gt;"&amp;"")+4),IF(TODAY()&lt;=$F$5:INDIRECT("$f$"&amp;COUNTIF($D$5:$D$201,"&lt;&gt;"&amp;"")+4),ROW($E$5:INDIRECT("$e$"&amp;COUNTIF($D$5:$D$201,"&lt;&gt;"&amp;"")+4)))),ROW($A136))),NA())</f>
        <v>#N/A</v>
      </c>
      <c r="AA140" s="59" t="e">
        <f ca="1" t="array" ref="AA140">IFERROR(INDIRECT("$r$"&amp;SMALL(IF(TODAY()&gt;=$E$5:INDIRECT("$E$"&amp;COUNTIF($D$5:$D$201,"&lt;&gt;"&amp;"")+4),IF(TODAY()&lt;=$F$5:INDIRECT("$f$"&amp;COUNTIF($D$5:$D$201,"&lt;&gt;"&amp;"")+4),ROW($E$5:INDIRECT("$e$"&amp;COUNTIF($D$5:$D$201,"&lt;&gt;"&amp;"")+4)))),ROW($A136))),NA())</f>
        <v>#N/A</v>
      </c>
      <c r="AB140" s="59" t="e">
        <f ca="1" t="array" ref="AB140">IFERROR(INDIRECT("$s$"&amp;SMALL(IF(TODAY()&gt;=$E$5:INDIRECT("$E$"&amp;COUNTIF($D$5:$D$201,"&lt;&gt;"&amp;"")+4),IF(TODAY()&lt;=$F$5:INDIRECT("$f$"&amp;COUNTIF($D$5:$D$201,"&lt;&gt;"&amp;"")+4),ROW($E$5:INDIRECT("$e$"&amp;COUNTIF($D$5:$D$201,"&lt;&gt;"&amp;"")+4)))),ROW($A136))),NA())</f>
        <v>#N/A</v>
      </c>
      <c r="AH140" s="59" t="e">
        <f ca="1" t="array" ref="AH140">IFERROR(INDIRECT("$p$"&amp;SMALL(IF(TODAY()&lt;$E$5:INDIRECT("$E$"&amp;COUNTIF($D$5:$D$201,"&lt;&gt;"&amp;"")+4),ROW($E$5:INDIRECT("$E$"&amp;COUNTIF($D$5:$D$201,"&lt;&gt;"&amp;"")+4))),ROW($A136))),NA())</f>
        <v>#N/A</v>
      </c>
      <c r="AI140" s="59" t="e">
        <f ca="1" t="array" ref="AI140">IFERROR(INDIRECT("$Q$"&amp;SMALL(IF(TODAY()&lt;$E$5:INDIRECT("$E$"&amp;COUNTIF($D$5:$D$201,"&lt;&gt;"&amp;"")+4),ROW($E$5:INDIRECT("$E$"&amp;COUNTIF($D$5:$D$201,"&lt;&gt;"&amp;"")+4))),ROW($A136))),NA())</f>
        <v>#N/A</v>
      </c>
      <c r="AJ140" s="59" t="e">
        <f ca="1" t="array" ref="AJ140">IFERROR(INDIRECT("$R$"&amp;SMALL(IF(TODAY()&lt;$E$5:INDIRECT("$E$"&amp;COUNTIF($D$5:$D$201,"&lt;&gt;"&amp;"")+4),ROW($E$5:INDIRECT("$E$"&amp;COUNTIF($D$5:$D$201,"&lt;&gt;"&amp;"")+4))),ROW($A136))),NA())</f>
        <v>#N/A</v>
      </c>
      <c r="AK140" s="59" t="e">
        <f ca="1" t="array" ref="AK140">IFERROR(INDIRECT("$s$"&amp;SMALL(IF(TODAY()&lt;$E$5:INDIRECT("$E$"&amp;COUNTIF($D$5:$D$201,"&lt;&gt;"&amp;"")+4),ROW($E$5:INDIRECT("$E$"&amp;COUNTIF($D$5:$D$201,"&lt;&gt;"&amp;"")+4))),ROW($A136))),NA())</f>
        <v>#N/A</v>
      </c>
      <c r="AR140" s="59" t="b">
        <f ca="1" t="array" ref="AR140">IF(AND($D140&lt;&gt;"",$P$1=1),$D140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136))),NA()),IF($P$1=3,IFERROR(INDIRECT("$d$"&amp;SMALL(IF(TODAY()&lt;$E$5:INDIRECT("$E$"&amp;COUNTIF($D$5:$D$201,"&lt;&gt;"&amp;"")+4),ROW($E$5:INDIRECT("$E$"&amp;COUNTIF($D$5:$D$201,"&lt;&gt;"&amp;"")+4))),ROW($A136))),NA()))))</f>
        <v>0</v>
      </c>
    </row>
    <row r="141" spans="1:44">
      <c r="A141" s="14"/>
      <c r="G141" s="35" t="str">
        <f t="shared" si="28"/>
        <v/>
      </c>
      <c r="I141" s="57" t="str">
        <f ca="1" t="shared" si="29"/>
        <v/>
      </c>
      <c r="J141" s="35" t="str">
        <f ca="1" t="shared" si="30"/>
        <v/>
      </c>
      <c r="L141" s="16"/>
      <c r="M141" s="58" t="e">
        <f t="shared" si="26"/>
        <v>#N/A</v>
      </c>
      <c r="N141" s="58" t="e">
        <f ca="1" t="array" ref="N141">IFERROR(INDIRECT("$e$"&amp;SMALL(IF(TODAY()&gt;=$E$5:INDIRECT("$E$"&amp;COUNTIF($D$5:$D$201,"&lt;&gt;"&amp;"")+4),IF(TODAY()&lt;=$F$5:INDIRECT("$f$"&amp;COUNTIF($D$5:$D$201,"&lt;&gt;"&amp;"")+4),ROW($E$5:INDIRECT("$E$"&amp;COUNTIF($D$5:$D$201,"&lt;&gt;"&amp;"")+4)))),ROW($A137))),NA())</f>
        <v>#N/A</v>
      </c>
      <c r="O141" s="58" t="e">
        <f ca="1" t="array" ref="O141">IFERROR(INDIRECT("$e$"&amp;SMALL(IF(TODAY()&lt;$E$5:INDIRECT("$E$"&amp;COUNTIF($D$5:$D$201,"&lt;&gt;"&amp;"")+4),ROW($E$5:INDIRECT("$E$"&amp;COUNTIF($D$5:$D$201,"&lt;&gt;"&amp;"")+4))),ROW($A137))),NA())</f>
        <v>#N/A</v>
      </c>
      <c r="P141" s="59" t="e">
        <f t="shared" si="27"/>
        <v>#N/A</v>
      </c>
      <c r="Q141" s="59" t="e">
        <f ca="1" t="array" ref="Q141">IF(OR($E141="",$F141="")=TRUE(),NA(),IF(TODAY()&lt;$E141,0,IF(TODAY()&lt;=$F141,NOW()-$E141,$G141-1)))</f>
        <v>#N/A</v>
      </c>
      <c r="R141" s="59" t="e">
        <f t="array" ref="R141">IF(IFERROR($G141-$P141-1,0)&lt;=0,NA(),IFERROR($G141-$P141-1,0))</f>
        <v>#N/A</v>
      </c>
      <c r="S141" s="64" t="e">
        <f ca="1" t="array" ref="S141">IFERROR(IF($G141-$Q141-1&lt;=0,NA(),$G141-$Q141-1),NA())</f>
        <v>#N/A</v>
      </c>
      <c r="Y141" s="65" t="e">
        <f ca="1" t="array" ref="Y141">IFERROR(INDIRECT("$p$"&amp;SMALL(IF(TODAY()&gt;=$E$5:INDIRECT("$E$"&amp;COUNTIF($D$5:$D$201,"&lt;&gt;"&amp;"")+4),IF(TODAY()&lt;=$F$5:INDIRECT("$f$"&amp;COUNTIF($D$5:$D$201,"&lt;&gt;"&amp;"")+4),ROW($E$5:INDIRECT("$E$"&amp;COUNTIF($D$5:$D$201,"&lt;&gt;"&amp;"")+4)))),ROW($A137))),NA())</f>
        <v>#N/A</v>
      </c>
      <c r="Z141" s="59" t="e">
        <f ca="1" t="array" ref="Z141">IFERROR(INDIRECT("$q$"&amp;SMALL(IF(TODAY()&gt;=$E$5:INDIRECT("$E$"&amp;COUNTIF($D$5:$D$201,"&lt;&gt;"&amp;"")+4),IF(TODAY()&lt;=$F$5:INDIRECT("$f$"&amp;COUNTIF($D$5:$D$201,"&lt;&gt;"&amp;"")+4),ROW($E$5:INDIRECT("$e$"&amp;COUNTIF($D$5:$D$201,"&lt;&gt;"&amp;"")+4)))),ROW($A137))),NA())</f>
        <v>#N/A</v>
      </c>
      <c r="AA141" s="59" t="e">
        <f ca="1" t="array" ref="AA141">IFERROR(INDIRECT("$r$"&amp;SMALL(IF(TODAY()&gt;=$E$5:INDIRECT("$E$"&amp;COUNTIF($D$5:$D$201,"&lt;&gt;"&amp;"")+4),IF(TODAY()&lt;=$F$5:INDIRECT("$f$"&amp;COUNTIF($D$5:$D$201,"&lt;&gt;"&amp;"")+4),ROW($E$5:INDIRECT("$e$"&amp;COUNTIF($D$5:$D$201,"&lt;&gt;"&amp;"")+4)))),ROW($A137))),NA())</f>
        <v>#N/A</v>
      </c>
      <c r="AB141" s="59" t="e">
        <f ca="1" t="array" ref="AB141">IFERROR(INDIRECT("$s$"&amp;SMALL(IF(TODAY()&gt;=$E$5:INDIRECT("$E$"&amp;COUNTIF($D$5:$D$201,"&lt;&gt;"&amp;"")+4),IF(TODAY()&lt;=$F$5:INDIRECT("$f$"&amp;COUNTIF($D$5:$D$201,"&lt;&gt;"&amp;"")+4),ROW($E$5:INDIRECT("$e$"&amp;COUNTIF($D$5:$D$201,"&lt;&gt;"&amp;"")+4)))),ROW($A137))),NA())</f>
        <v>#N/A</v>
      </c>
      <c r="AH141" s="59" t="e">
        <f ca="1" t="array" ref="AH141">IFERROR(INDIRECT("$p$"&amp;SMALL(IF(TODAY()&lt;$E$5:INDIRECT("$E$"&amp;COUNTIF($D$5:$D$201,"&lt;&gt;"&amp;"")+4),ROW($E$5:INDIRECT("$E$"&amp;COUNTIF($D$5:$D$201,"&lt;&gt;"&amp;"")+4))),ROW($A137))),NA())</f>
        <v>#N/A</v>
      </c>
      <c r="AI141" s="59" t="e">
        <f ca="1" t="array" ref="AI141">IFERROR(INDIRECT("$Q$"&amp;SMALL(IF(TODAY()&lt;$E$5:INDIRECT("$E$"&amp;COUNTIF($D$5:$D$201,"&lt;&gt;"&amp;"")+4),ROW($E$5:INDIRECT("$E$"&amp;COUNTIF($D$5:$D$201,"&lt;&gt;"&amp;"")+4))),ROW($A137))),NA())</f>
        <v>#N/A</v>
      </c>
      <c r="AJ141" s="59" t="e">
        <f ca="1" t="array" ref="AJ141">IFERROR(INDIRECT("$R$"&amp;SMALL(IF(TODAY()&lt;$E$5:INDIRECT("$E$"&amp;COUNTIF($D$5:$D$201,"&lt;&gt;"&amp;"")+4),ROW($E$5:INDIRECT("$E$"&amp;COUNTIF($D$5:$D$201,"&lt;&gt;"&amp;"")+4))),ROW($A137))),NA())</f>
        <v>#N/A</v>
      </c>
      <c r="AK141" s="59" t="e">
        <f ca="1" t="array" ref="AK141">IFERROR(INDIRECT("$s$"&amp;SMALL(IF(TODAY()&lt;$E$5:INDIRECT("$E$"&amp;COUNTIF($D$5:$D$201,"&lt;&gt;"&amp;"")+4),ROW($E$5:INDIRECT("$E$"&amp;COUNTIF($D$5:$D$201,"&lt;&gt;"&amp;"")+4))),ROW($A137))),NA())</f>
        <v>#N/A</v>
      </c>
      <c r="AR141" s="59" t="b">
        <f ca="1" t="array" ref="AR141">IF(AND($D141&lt;&gt;"",$P$1=1),$D141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137))),NA()),IF($P$1=3,IFERROR(INDIRECT("$d$"&amp;SMALL(IF(TODAY()&lt;$E$5:INDIRECT("$E$"&amp;COUNTIF($D$5:$D$201,"&lt;&gt;"&amp;"")+4),ROW($E$5:INDIRECT("$E$"&amp;COUNTIF($D$5:$D$201,"&lt;&gt;"&amp;"")+4))),ROW($A137))),NA()))))</f>
        <v>0</v>
      </c>
    </row>
    <row r="142" spans="1:44">
      <c r="A142" s="14"/>
      <c r="G142" s="35" t="str">
        <f t="shared" si="28"/>
        <v/>
      </c>
      <c r="I142" s="57" t="str">
        <f ca="1" t="shared" si="29"/>
        <v/>
      </c>
      <c r="J142" s="35" t="str">
        <f ca="1" t="shared" si="30"/>
        <v/>
      </c>
      <c r="L142" s="16"/>
      <c r="M142" s="58" t="e">
        <f t="shared" si="26"/>
        <v>#N/A</v>
      </c>
      <c r="N142" s="58" t="e">
        <f ca="1" t="array" ref="N142">IFERROR(INDIRECT("$e$"&amp;SMALL(IF(TODAY()&gt;=$E$5:INDIRECT("$E$"&amp;COUNTIF($D$5:$D$201,"&lt;&gt;"&amp;"")+4),IF(TODAY()&lt;=$F$5:INDIRECT("$f$"&amp;COUNTIF($D$5:$D$201,"&lt;&gt;"&amp;"")+4),ROW($E$5:INDIRECT("$E$"&amp;COUNTIF($D$5:$D$201,"&lt;&gt;"&amp;"")+4)))),ROW($A138))),NA())</f>
        <v>#N/A</v>
      </c>
      <c r="O142" s="58" t="e">
        <f ca="1" t="array" ref="O142">IFERROR(INDIRECT("$e$"&amp;SMALL(IF(TODAY()&lt;$E$5:INDIRECT("$E$"&amp;COUNTIF($D$5:$D$201,"&lt;&gt;"&amp;"")+4),ROW($E$5:INDIRECT("$E$"&amp;COUNTIF($D$5:$D$201,"&lt;&gt;"&amp;"")+4))),ROW($A138))),NA())</f>
        <v>#N/A</v>
      </c>
      <c r="P142" s="59" t="e">
        <f t="shared" si="27"/>
        <v>#N/A</v>
      </c>
      <c r="Q142" s="59" t="e">
        <f ca="1" t="array" ref="Q142">IF(OR($E142="",$F142="")=TRUE(),NA(),IF(TODAY()&lt;$E142,0,IF(TODAY()&lt;=$F142,NOW()-$E142,$G142-1)))</f>
        <v>#N/A</v>
      </c>
      <c r="R142" s="59" t="e">
        <f t="array" ref="R142">IF(IFERROR($G142-$P142-1,0)&lt;=0,NA(),IFERROR($G142-$P142-1,0))</f>
        <v>#N/A</v>
      </c>
      <c r="S142" s="64" t="e">
        <f ca="1" t="array" ref="S142">IFERROR(IF($G142-$Q142-1&lt;=0,NA(),$G142-$Q142-1),NA())</f>
        <v>#N/A</v>
      </c>
      <c r="Y142" s="65" t="e">
        <f ca="1" t="array" ref="Y142">IFERROR(INDIRECT("$p$"&amp;SMALL(IF(TODAY()&gt;=$E$5:INDIRECT("$E$"&amp;COUNTIF($D$5:$D$201,"&lt;&gt;"&amp;"")+4),IF(TODAY()&lt;=$F$5:INDIRECT("$f$"&amp;COUNTIF($D$5:$D$201,"&lt;&gt;"&amp;"")+4),ROW($E$5:INDIRECT("$E$"&amp;COUNTIF($D$5:$D$201,"&lt;&gt;"&amp;"")+4)))),ROW($A138))),NA())</f>
        <v>#N/A</v>
      </c>
      <c r="Z142" s="59" t="e">
        <f ca="1" t="array" ref="Z142">IFERROR(INDIRECT("$q$"&amp;SMALL(IF(TODAY()&gt;=$E$5:INDIRECT("$E$"&amp;COUNTIF($D$5:$D$201,"&lt;&gt;"&amp;"")+4),IF(TODAY()&lt;=$F$5:INDIRECT("$f$"&amp;COUNTIF($D$5:$D$201,"&lt;&gt;"&amp;"")+4),ROW($E$5:INDIRECT("$e$"&amp;COUNTIF($D$5:$D$201,"&lt;&gt;"&amp;"")+4)))),ROW($A138))),NA())</f>
        <v>#N/A</v>
      </c>
      <c r="AA142" s="59" t="e">
        <f ca="1" t="array" ref="AA142">IFERROR(INDIRECT("$r$"&amp;SMALL(IF(TODAY()&gt;=$E$5:INDIRECT("$E$"&amp;COUNTIF($D$5:$D$201,"&lt;&gt;"&amp;"")+4),IF(TODAY()&lt;=$F$5:INDIRECT("$f$"&amp;COUNTIF($D$5:$D$201,"&lt;&gt;"&amp;"")+4),ROW($E$5:INDIRECT("$e$"&amp;COUNTIF($D$5:$D$201,"&lt;&gt;"&amp;"")+4)))),ROW($A138))),NA())</f>
        <v>#N/A</v>
      </c>
      <c r="AB142" s="59" t="e">
        <f ca="1" t="array" ref="AB142">IFERROR(INDIRECT("$s$"&amp;SMALL(IF(TODAY()&gt;=$E$5:INDIRECT("$E$"&amp;COUNTIF($D$5:$D$201,"&lt;&gt;"&amp;"")+4),IF(TODAY()&lt;=$F$5:INDIRECT("$f$"&amp;COUNTIF($D$5:$D$201,"&lt;&gt;"&amp;"")+4),ROW($E$5:INDIRECT("$e$"&amp;COUNTIF($D$5:$D$201,"&lt;&gt;"&amp;"")+4)))),ROW($A138))),NA())</f>
        <v>#N/A</v>
      </c>
      <c r="AH142" s="59" t="e">
        <f ca="1" t="array" ref="AH142">IFERROR(INDIRECT("$p$"&amp;SMALL(IF(TODAY()&lt;$E$5:INDIRECT("$E$"&amp;COUNTIF($D$5:$D$201,"&lt;&gt;"&amp;"")+4),ROW($E$5:INDIRECT("$E$"&amp;COUNTIF($D$5:$D$201,"&lt;&gt;"&amp;"")+4))),ROW($A138))),NA())</f>
        <v>#N/A</v>
      </c>
      <c r="AI142" s="59" t="e">
        <f ca="1" t="array" ref="AI142">IFERROR(INDIRECT("$Q$"&amp;SMALL(IF(TODAY()&lt;$E$5:INDIRECT("$E$"&amp;COUNTIF($D$5:$D$201,"&lt;&gt;"&amp;"")+4),ROW($E$5:INDIRECT("$E$"&amp;COUNTIF($D$5:$D$201,"&lt;&gt;"&amp;"")+4))),ROW($A138))),NA())</f>
        <v>#N/A</v>
      </c>
      <c r="AJ142" s="59" t="e">
        <f ca="1" t="array" ref="AJ142">IFERROR(INDIRECT("$R$"&amp;SMALL(IF(TODAY()&lt;$E$5:INDIRECT("$E$"&amp;COUNTIF($D$5:$D$201,"&lt;&gt;"&amp;"")+4),ROW($E$5:INDIRECT("$E$"&amp;COUNTIF($D$5:$D$201,"&lt;&gt;"&amp;"")+4))),ROW($A138))),NA())</f>
        <v>#N/A</v>
      </c>
      <c r="AK142" s="59" t="e">
        <f ca="1" t="array" ref="AK142">IFERROR(INDIRECT("$s$"&amp;SMALL(IF(TODAY()&lt;$E$5:INDIRECT("$E$"&amp;COUNTIF($D$5:$D$201,"&lt;&gt;"&amp;"")+4),ROW($E$5:INDIRECT("$E$"&amp;COUNTIF($D$5:$D$201,"&lt;&gt;"&amp;"")+4))),ROW($A138))),NA())</f>
        <v>#N/A</v>
      </c>
      <c r="AR142" s="59" t="b">
        <f ca="1" t="array" ref="AR142">IF(AND($D142&lt;&gt;"",$P$1=1),$D142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138))),NA()),IF($P$1=3,IFERROR(INDIRECT("$d$"&amp;SMALL(IF(TODAY()&lt;$E$5:INDIRECT("$E$"&amp;COUNTIF($D$5:$D$201,"&lt;&gt;"&amp;"")+4),ROW($E$5:INDIRECT("$E$"&amp;COUNTIF($D$5:$D$201,"&lt;&gt;"&amp;"")+4))),ROW($A138))),NA()))))</f>
        <v>0</v>
      </c>
    </row>
    <row r="143" spans="1:44">
      <c r="A143" s="14"/>
      <c r="G143" s="35" t="str">
        <f t="shared" si="28"/>
        <v/>
      </c>
      <c r="I143" s="57" t="str">
        <f ca="1" t="shared" si="29"/>
        <v/>
      </c>
      <c r="J143" s="35" t="str">
        <f ca="1" t="shared" si="30"/>
        <v/>
      </c>
      <c r="L143" s="16"/>
      <c r="M143" s="58" t="e">
        <f t="shared" si="26"/>
        <v>#N/A</v>
      </c>
      <c r="N143" s="58" t="e">
        <f ca="1" t="array" ref="N143">IFERROR(INDIRECT("$e$"&amp;SMALL(IF(TODAY()&gt;=$E$5:INDIRECT("$E$"&amp;COUNTIF($D$5:$D$201,"&lt;&gt;"&amp;"")+4),IF(TODAY()&lt;=$F$5:INDIRECT("$f$"&amp;COUNTIF($D$5:$D$201,"&lt;&gt;"&amp;"")+4),ROW($E$5:INDIRECT("$E$"&amp;COUNTIF($D$5:$D$201,"&lt;&gt;"&amp;"")+4)))),ROW($A139))),NA())</f>
        <v>#N/A</v>
      </c>
      <c r="O143" s="58" t="e">
        <f ca="1" t="array" ref="O143">IFERROR(INDIRECT("$e$"&amp;SMALL(IF(TODAY()&lt;$E$5:INDIRECT("$E$"&amp;COUNTIF($D$5:$D$201,"&lt;&gt;"&amp;"")+4),ROW($E$5:INDIRECT("$E$"&amp;COUNTIF($D$5:$D$201,"&lt;&gt;"&amp;"")+4))),ROW($A139))),NA())</f>
        <v>#N/A</v>
      </c>
      <c r="P143" s="59" t="e">
        <f t="shared" si="27"/>
        <v>#N/A</v>
      </c>
      <c r="Q143" s="59" t="e">
        <f ca="1" t="array" ref="Q143">IF(OR($E143="",$F143="")=TRUE(),NA(),IF(TODAY()&lt;$E143,0,IF(TODAY()&lt;=$F143,NOW()-$E143,$G143-1)))</f>
        <v>#N/A</v>
      </c>
      <c r="R143" s="59" t="e">
        <f t="array" ref="R143">IF(IFERROR($G143-$P143-1,0)&lt;=0,NA(),IFERROR($G143-$P143-1,0))</f>
        <v>#N/A</v>
      </c>
      <c r="S143" s="64" t="e">
        <f ca="1" t="array" ref="S143">IFERROR(IF($G143-$Q143-1&lt;=0,NA(),$G143-$Q143-1),NA())</f>
        <v>#N/A</v>
      </c>
      <c r="Y143" s="65" t="e">
        <f ca="1" t="array" ref="Y143">IFERROR(INDIRECT("$p$"&amp;SMALL(IF(TODAY()&gt;=$E$5:INDIRECT("$E$"&amp;COUNTIF($D$5:$D$201,"&lt;&gt;"&amp;"")+4),IF(TODAY()&lt;=$F$5:INDIRECT("$f$"&amp;COUNTIF($D$5:$D$201,"&lt;&gt;"&amp;"")+4),ROW($E$5:INDIRECT("$E$"&amp;COUNTIF($D$5:$D$201,"&lt;&gt;"&amp;"")+4)))),ROW($A139))),NA())</f>
        <v>#N/A</v>
      </c>
      <c r="Z143" s="59" t="e">
        <f ca="1" t="array" ref="Z143">IFERROR(INDIRECT("$q$"&amp;SMALL(IF(TODAY()&gt;=$E$5:INDIRECT("$E$"&amp;COUNTIF($D$5:$D$201,"&lt;&gt;"&amp;"")+4),IF(TODAY()&lt;=$F$5:INDIRECT("$f$"&amp;COUNTIF($D$5:$D$201,"&lt;&gt;"&amp;"")+4),ROW($E$5:INDIRECT("$e$"&amp;COUNTIF($D$5:$D$201,"&lt;&gt;"&amp;"")+4)))),ROW($A139))),NA())</f>
        <v>#N/A</v>
      </c>
      <c r="AA143" s="59" t="e">
        <f ca="1" t="array" ref="AA143">IFERROR(INDIRECT("$r$"&amp;SMALL(IF(TODAY()&gt;=$E$5:INDIRECT("$E$"&amp;COUNTIF($D$5:$D$201,"&lt;&gt;"&amp;"")+4),IF(TODAY()&lt;=$F$5:INDIRECT("$f$"&amp;COUNTIF($D$5:$D$201,"&lt;&gt;"&amp;"")+4),ROW($E$5:INDIRECT("$e$"&amp;COUNTIF($D$5:$D$201,"&lt;&gt;"&amp;"")+4)))),ROW($A139))),NA())</f>
        <v>#N/A</v>
      </c>
      <c r="AB143" s="59" t="e">
        <f ca="1" t="array" ref="AB143">IFERROR(INDIRECT("$s$"&amp;SMALL(IF(TODAY()&gt;=$E$5:INDIRECT("$E$"&amp;COUNTIF($D$5:$D$201,"&lt;&gt;"&amp;"")+4),IF(TODAY()&lt;=$F$5:INDIRECT("$f$"&amp;COUNTIF($D$5:$D$201,"&lt;&gt;"&amp;"")+4),ROW($E$5:INDIRECT("$e$"&amp;COUNTIF($D$5:$D$201,"&lt;&gt;"&amp;"")+4)))),ROW($A139))),NA())</f>
        <v>#N/A</v>
      </c>
      <c r="AH143" s="59" t="e">
        <f ca="1" t="array" ref="AH143">IFERROR(INDIRECT("$p$"&amp;SMALL(IF(TODAY()&lt;$E$5:INDIRECT("$E$"&amp;COUNTIF($D$5:$D$201,"&lt;&gt;"&amp;"")+4),ROW($E$5:INDIRECT("$E$"&amp;COUNTIF($D$5:$D$201,"&lt;&gt;"&amp;"")+4))),ROW($A139))),NA())</f>
        <v>#N/A</v>
      </c>
      <c r="AI143" s="59" t="e">
        <f ca="1" t="array" ref="AI143">IFERROR(INDIRECT("$Q$"&amp;SMALL(IF(TODAY()&lt;$E$5:INDIRECT("$E$"&amp;COUNTIF($D$5:$D$201,"&lt;&gt;"&amp;"")+4),ROW($E$5:INDIRECT("$E$"&amp;COUNTIF($D$5:$D$201,"&lt;&gt;"&amp;"")+4))),ROW($A139))),NA())</f>
        <v>#N/A</v>
      </c>
      <c r="AJ143" s="59" t="e">
        <f ca="1" t="array" ref="AJ143">IFERROR(INDIRECT("$R$"&amp;SMALL(IF(TODAY()&lt;$E$5:INDIRECT("$E$"&amp;COUNTIF($D$5:$D$201,"&lt;&gt;"&amp;"")+4),ROW($E$5:INDIRECT("$E$"&amp;COUNTIF($D$5:$D$201,"&lt;&gt;"&amp;"")+4))),ROW($A139))),NA())</f>
        <v>#N/A</v>
      </c>
      <c r="AK143" s="59" t="e">
        <f ca="1" t="array" ref="AK143">IFERROR(INDIRECT("$s$"&amp;SMALL(IF(TODAY()&lt;$E$5:INDIRECT("$E$"&amp;COUNTIF($D$5:$D$201,"&lt;&gt;"&amp;"")+4),ROW($E$5:INDIRECT("$E$"&amp;COUNTIF($D$5:$D$201,"&lt;&gt;"&amp;"")+4))),ROW($A139))),NA())</f>
        <v>#N/A</v>
      </c>
      <c r="AR143" s="59" t="b">
        <f ca="1" t="array" ref="AR143">IF(AND($D143&lt;&gt;"",$P$1=1),$D143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139))),NA()),IF($P$1=3,IFERROR(INDIRECT("$d$"&amp;SMALL(IF(TODAY()&lt;$E$5:INDIRECT("$E$"&amp;COUNTIF($D$5:$D$201,"&lt;&gt;"&amp;"")+4),ROW($E$5:INDIRECT("$E$"&amp;COUNTIF($D$5:$D$201,"&lt;&gt;"&amp;"")+4))),ROW($A139))),NA()))))</f>
        <v>0</v>
      </c>
    </row>
    <row r="144" spans="1:44">
      <c r="A144" s="14"/>
      <c r="G144" s="35" t="str">
        <f t="shared" si="28"/>
        <v/>
      </c>
      <c r="I144" s="57" t="str">
        <f ca="1" t="shared" si="29"/>
        <v/>
      </c>
      <c r="J144" s="35" t="str">
        <f ca="1" t="shared" si="30"/>
        <v/>
      </c>
      <c r="L144" s="16"/>
      <c r="M144" s="58" t="e">
        <f t="shared" si="26"/>
        <v>#N/A</v>
      </c>
      <c r="N144" s="58" t="e">
        <f ca="1" t="array" ref="N144">IFERROR(INDIRECT("$e$"&amp;SMALL(IF(TODAY()&gt;=$E$5:INDIRECT("$E$"&amp;COUNTIF($D$5:$D$201,"&lt;&gt;"&amp;"")+4),IF(TODAY()&lt;=$F$5:INDIRECT("$f$"&amp;COUNTIF($D$5:$D$201,"&lt;&gt;"&amp;"")+4),ROW($E$5:INDIRECT("$E$"&amp;COUNTIF($D$5:$D$201,"&lt;&gt;"&amp;"")+4)))),ROW($A140))),NA())</f>
        <v>#N/A</v>
      </c>
      <c r="O144" s="58" t="e">
        <f ca="1" t="array" ref="O144">IFERROR(INDIRECT("$e$"&amp;SMALL(IF(TODAY()&lt;$E$5:INDIRECT("$E$"&amp;COUNTIF($D$5:$D$201,"&lt;&gt;"&amp;"")+4),ROW($E$5:INDIRECT("$E$"&amp;COUNTIF($D$5:$D$201,"&lt;&gt;"&amp;"")+4))),ROW($A140))),NA())</f>
        <v>#N/A</v>
      </c>
      <c r="P144" s="59" t="e">
        <f t="shared" si="27"/>
        <v>#N/A</v>
      </c>
      <c r="Q144" s="59" t="e">
        <f ca="1" t="array" ref="Q144">IF(OR($E144="",$F144="")=TRUE(),NA(),IF(TODAY()&lt;$E144,0,IF(TODAY()&lt;=$F144,NOW()-$E144,$G144-1)))</f>
        <v>#N/A</v>
      </c>
      <c r="R144" s="59" t="e">
        <f t="array" ref="R144">IF(IFERROR($G144-$P144-1,0)&lt;=0,NA(),IFERROR($G144-$P144-1,0))</f>
        <v>#N/A</v>
      </c>
      <c r="S144" s="64" t="e">
        <f ca="1" t="array" ref="S144">IFERROR(IF($G144-$Q144-1&lt;=0,NA(),$G144-$Q144-1),NA())</f>
        <v>#N/A</v>
      </c>
      <c r="Y144" s="65" t="e">
        <f ca="1" t="array" ref="Y144">IFERROR(INDIRECT("$p$"&amp;SMALL(IF(TODAY()&gt;=$E$5:INDIRECT("$E$"&amp;COUNTIF($D$5:$D$201,"&lt;&gt;"&amp;"")+4),IF(TODAY()&lt;=$F$5:INDIRECT("$f$"&amp;COUNTIF($D$5:$D$201,"&lt;&gt;"&amp;"")+4),ROW($E$5:INDIRECT("$E$"&amp;COUNTIF($D$5:$D$201,"&lt;&gt;"&amp;"")+4)))),ROW($A140))),NA())</f>
        <v>#N/A</v>
      </c>
      <c r="Z144" s="59" t="e">
        <f ca="1" t="array" ref="Z144">IFERROR(INDIRECT("$q$"&amp;SMALL(IF(TODAY()&gt;=$E$5:INDIRECT("$E$"&amp;COUNTIF($D$5:$D$201,"&lt;&gt;"&amp;"")+4),IF(TODAY()&lt;=$F$5:INDIRECT("$f$"&amp;COUNTIF($D$5:$D$201,"&lt;&gt;"&amp;"")+4),ROW($E$5:INDIRECT("$e$"&amp;COUNTIF($D$5:$D$201,"&lt;&gt;"&amp;"")+4)))),ROW($A140))),NA())</f>
        <v>#N/A</v>
      </c>
      <c r="AA144" s="59" t="e">
        <f ca="1" t="array" ref="AA144">IFERROR(INDIRECT("$r$"&amp;SMALL(IF(TODAY()&gt;=$E$5:INDIRECT("$E$"&amp;COUNTIF($D$5:$D$201,"&lt;&gt;"&amp;"")+4),IF(TODAY()&lt;=$F$5:INDIRECT("$f$"&amp;COUNTIF($D$5:$D$201,"&lt;&gt;"&amp;"")+4),ROW($E$5:INDIRECT("$e$"&amp;COUNTIF($D$5:$D$201,"&lt;&gt;"&amp;"")+4)))),ROW($A140))),NA())</f>
        <v>#N/A</v>
      </c>
      <c r="AB144" s="59" t="e">
        <f ca="1" t="array" ref="AB144">IFERROR(INDIRECT("$s$"&amp;SMALL(IF(TODAY()&gt;=$E$5:INDIRECT("$E$"&amp;COUNTIF($D$5:$D$201,"&lt;&gt;"&amp;"")+4),IF(TODAY()&lt;=$F$5:INDIRECT("$f$"&amp;COUNTIF($D$5:$D$201,"&lt;&gt;"&amp;"")+4),ROW($E$5:INDIRECT("$e$"&amp;COUNTIF($D$5:$D$201,"&lt;&gt;"&amp;"")+4)))),ROW($A140))),NA())</f>
        <v>#N/A</v>
      </c>
      <c r="AH144" s="59" t="e">
        <f ca="1" t="array" ref="AH144">IFERROR(INDIRECT("$p$"&amp;SMALL(IF(TODAY()&lt;$E$5:INDIRECT("$E$"&amp;COUNTIF($D$5:$D$201,"&lt;&gt;"&amp;"")+4),ROW($E$5:INDIRECT("$E$"&amp;COUNTIF($D$5:$D$201,"&lt;&gt;"&amp;"")+4))),ROW($A140))),NA())</f>
        <v>#N/A</v>
      </c>
      <c r="AI144" s="59" t="e">
        <f ca="1" t="array" ref="AI144">IFERROR(INDIRECT("$Q$"&amp;SMALL(IF(TODAY()&lt;$E$5:INDIRECT("$E$"&amp;COUNTIF($D$5:$D$201,"&lt;&gt;"&amp;"")+4),ROW($E$5:INDIRECT("$E$"&amp;COUNTIF($D$5:$D$201,"&lt;&gt;"&amp;"")+4))),ROW($A140))),NA())</f>
        <v>#N/A</v>
      </c>
      <c r="AJ144" s="59" t="e">
        <f ca="1" t="array" ref="AJ144">IFERROR(INDIRECT("$R$"&amp;SMALL(IF(TODAY()&lt;$E$5:INDIRECT("$E$"&amp;COUNTIF($D$5:$D$201,"&lt;&gt;"&amp;"")+4),ROW($E$5:INDIRECT("$E$"&amp;COUNTIF($D$5:$D$201,"&lt;&gt;"&amp;"")+4))),ROW($A140))),NA())</f>
        <v>#N/A</v>
      </c>
      <c r="AK144" s="59" t="e">
        <f ca="1" t="array" ref="AK144">IFERROR(INDIRECT("$s$"&amp;SMALL(IF(TODAY()&lt;$E$5:INDIRECT("$E$"&amp;COUNTIF($D$5:$D$201,"&lt;&gt;"&amp;"")+4),ROW($E$5:INDIRECT("$E$"&amp;COUNTIF($D$5:$D$201,"&lt;&gt;"&amp;"")+4))),ROW($A140))),NA())</f>
        <v>#N/A</v>
      </c>
      <c r="AR144" s="59" t="b">
        <f ca="1" t="array" ref="AR144">IF(AND($D144&lt;&gt;"",$P$1=1),$D144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140))),NA()),IF($P$1=3,IFERROR(INDIRECT("$d$"&amp;SMALL(IF(TODAY()&lt;$E$5:INDIRECT("$E$"&amp;COUNTIF($D$5:$D$201,"&lt;&gt;"&amp;"")+4),ROW($E$5:INDIRECT("$E$"&amp;COUNTIF($D$5:$D$201,"&lt;&gt;"&amp;"")+4))),ROW($A140))),NA()))))</f>
        <v>0</v>
      </c>
    </row>
    <row r="145" spans="1:44">
      <c r="A145" s="14"/>
      <c r="G145" s="35" t="str">
        <f t="shared" si="28"/>
        <v/>
      </c>
      <c r="I145" s="57" t="str">
        <f ca="1" t="shared" si="29"/>
        <v/>
      </c>
      <c r="J145" s="35" t="str">
        <f ca="1" t="shared" si="30"/>
        <v/>
      </c>
      <c r="L145" s="16"/>
      <c r="M145" s="58" t="e">
        <f t="shared" si="26"/>
        <v>#N/A</v>
      </c>
      <c r="N145" s="58" t="e">
        <f ca="1" t="array" ref="N145">IFERROR(INDIRECT("$e$"&amp;SMALL(IF(TODAY()&gt;=$E$5:INDIRECT("$E$"&amp;COUNTIF($D$5:$D$201,"&lt;&gt;"&amp;"")+4),IF(TODAY()&lt;=$F$5:INDIRECT("$f$"&amp;COUNTIF($D$5:$D$201,"&lt;&gt;"&amp;"")+4),ROW($E$5:INDIRECT("$E$"&amp;COUNTIF($D$5:$D$201,"&lt;&gt;"&amp;"")+4)))),ROW($A141))),NA())</f>
        <v>#N/A</v>
      </c>
      <c r="O145" s="58" t="e">
        <f ca="1" t="array" ref="O145">IFERROR(INDIRECT("$e$"&amp;SMALL(IF(TODAY()&lt;$E$5:INDIRECT("$E$"&amp;COUNTIF($D$5:$D$201,"&lt;&gt;"&amp;"")+4),ROW($E$5:INDIRECT("$E$"&amp;COUNTIF($D$5:$D$201,"&lt;&gt;"&amp;"")+4))),ROW($A141))),NA())</f>
        <v>#N/A</v>
      </c>
      <c r="P145" s="59" t="e">
        <f t="shared" si="27"/>
        <v>#N/A</v>
      </c>
      <c r="Q145" s="59" t="e">
        <f ca="1" t="array" ref="Q145">IF(OR($E145="",$F145="")=TRUE(),NA(),IF(TODAY()&lt;$E145,0,IF(TODAY()&lt;=$F145,NOW()-$E145,$G145-1)))</f>
        <v>#N/A</v>
      </c>
      <c r="R145" s="59" t="e">
        <f t="array" ref="R145">IF(IFERROR($G145-$P145-1,0)&lt;=0,NA(),IFERROR($G145-$P145-1,0))</f>
        <v>#N/A</v>
      </c>
      <c r="S145" s="64" t="e">
        <f ca="1" t="array" ref="S145">IFERROR(IF($G145-$Q145-1&lt;=0,NA(),$G145-$Q145-1),NA())</f>
        <v>#N/A</v>
      </c>
      <c r="Y145" s="65" t="e">
        <f ca="1" t="array" ref="Y145">IFERROR(INDIRECT("$p$"&amp;SMALL(IF(TODAY()&gt;=$E$5:INDIRECT("$E$"&amp;COUNTIF($D$5:$D$201,"&lt;&gt;"&amp;"")+4),IF(TODAY()&lt;=$F$5:INDIRECT("$f$"&amp;COUNTIF($D$5:$D$201,"&lt;&gt;"&amp;"")+4),ROW($E$5:INDIRECT("$E$"&amp;COUNTIF($D$5:$D$201,"&lt;&gt;"&amp;"")+4)))),ROW($A141))),NA())</f>
        <v>#N/A</v>
      </c>
      <c r="Z145" s="59" t="e">
        <f ca="1" t="array" ref="Z145">IFERROR(INDIRECT("$q$"&amp;SMALL(IF(TODAY()&gt;=$E$5:INDIRECT("$E$"&amp;COUNTIF($D$5:$D$201,"&lt;&gt;"&amp;"")+4),IF(TODAY()&lt;=$F$5:INDIRECT("$f$"&amp;COUNTIF($D$5:$D$201,"&lt;&gt;"&amp;"")+4),ROW($E$5:INDIRECT("$e$"&amp;COUNTIF($D$5:$D$201,"&lt;&gt;"&amp;"")+4)))),ROW($A141))),NA())</f>
        <v>#N/A</v>
      </c>
      <c r="AA145" s="59" t="e">
        <f ca="1" t="array" ref="AA145">IFERROR(INDIRECT("$r$"&amp;SMALL(IF(TODAY()&gt;=$E$5:INDIRECT("$E$"&amp;COUNTIF($D$5:$D$201,"&lt;&gt;"&amp;"")+4),IF(TODAY()&lt;=$F$5:INDIRECT("$f$"&amp;COUNTIF($D$5:$D$201,"&lt;&gt;"&amp;"")+4),ROW($E$5:INDIRECT("$e$"&amp;COUNTIF($D$5:$D$201,"&lt;&gt;"&amp;"")+4)))),ROW($A141))),NA())</f>
        <v>#N/A</v>
      </c>
      <c r="AB145" s="59" t="e">
        <f ca="1" t="array" ref="AB145">IFERROR(INDIRECT("$s$"&amp;SMALL(IF(TODAY()&gt;=$E$5:INDIRECT("$E$"&amp;COUNTIF($D$5:$D$201,"&lt;&gt;"&amp;"")+4),IF(TODAY()&lt;=$F$5:INDIRECT("$f$"&amp;COUNTIF($D$5:$D$201,"&lt;&gt;"&amp;"")+4),ROW($E$5:INDIRECT("$e$"&amp;COUNTIF($D$5:$D$201,"&lt;&gt;"&amp;"")+4)))),ROW($A141))),NA())</f>
        <v>#N/A</v>
      </c>
      <c r="AH145" s="59" t="e">
        <f ca="1" t="array" ref="AH145">IFERROR(INDIRECT("$p$"&amp;SMALL(IF(TODAY()&lt;$E$5:INDIRECT("$E$"&amp;COUNTIF($D$5:$D$201,"&lt;&gt;"&amp;"")+4),ROW($E$5:INDIRECT("$E$"&amp;COUNTIF($D$5:$D$201,"&lt;&gt;"&amp;"")+4))),ROW($A141))),NA())</f>
        <v>#N/A</v>
      </c>
      <c r="AI145" s="59" t="e">
        <f ca="1" t="array" ref="AI145">IFERROR(INDIRECT("$Q$"&amp;SMALL(IF(TODAY()&lt;$E$5:INDIRECT("$E$"&amp;COUNTIF($D$5:$D$201,"&lt;&gt;"&amp;"")+4),ROW($E$5:INDIRECT("$E$"&amp;COUNTIF($D$5:$D$201,"&lt;&gt;"&amp;"")+4))),ROW($A141))),NA())</f>
        <v>#N/A</v>
      </c>
      <c r="AJ145" s="59" t="e">
        <f ca="1" t="array" ref="AJ145">IFERROR(INDIRECT("$R$"&amp;SMALL(IF(TODAY()&lt;$E$5:INDIRECT("$E$"&amp;COUNTIF($D$5:$D$201,"&lt;&gt;"&amp;"")+4),ROW($E$5:INDIRECT("$E$"&amp;COUNTIF($D$5:$D$201,"&lt;&gt;"&amp;"")+4))),ROW($A141))),NA())</f>
        <v>#N/A</v>
      </c>
      <c r="AK145" s="59" t="e">
        <f ca="1" t="array" ref="AK145">IFERROR(INDIRECT("$s$"&amp;SMALL(IF(TODAY()&lt;$E$5:INDIRECT("$E$"&amp;COUNTIF($D$5:$D$201,"&lt;&gt;"&amp;"")+4),ROW($E$5:INDIRECT("$E$"&amp;COUNTIF($D$5:$D$201,"&lt;&gt;"&amp;"")+4))),ROW($A141))),NA())</f>
        <v>#N/A</v>
      </c>
      <c r="AR145" s="59" t="b">
        <f ca="1" t="array" ref="AR145">IF(AND($D145&lt;&gt;"",$P$1=1),$D145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141))),NA()),IF($P$1=3,IFERROR(INDIRECT("$d$"&amp;SMALL(IF(TODAY()&lt;$E$5:INDIRECT("$E$"&amp;COUNTIF($D$5:$D$201,"&lt;&gt;"&amp;"")+4),ROW($E$5:INDIRECT("$E$"&amp;COUNTIF($D$5:$D$201,"&lt;&gt;"&amp;"")+4))),ROW($A141))),NA()))))</f>
        <v>0</v>
      </c>
    </row>
    <row r="146" spans="1:44">
      <c r="A146" s="14"/>
      <c r="G146" s="35" t="str">
        <f t="shared" si="28"/>
        <v/>
      </c>
      <c r="I146" s="57" t="str">
        <f ca="1" t="shared" si="29"/>
        <v/>
      </c>
      <c r="J146" s="35" t="str">
        <f ca="1" t="shared" si="30"/>
        <v/>
      </c>
      <c r="L146" s="16"/>
      <c r="M146" s="58" t="e">
        <f t="shared" si="26"/>
        <v>#N/A</v>
      </c>
      <c r="N146" s="58" t="e">
        <f ca="1" t="array" ref="N146">IFERROR(INDIRECT("$e$"&amp;SMALL(IF(TODAY()&gt;=$E$5:INDIRECT("$E$"&amp;COUNTIF($D$5:$D$201,"&lt;&gt;"&amp;"")+4),IF(TODAY()&lt;=$F$5:INDIRECT("$f$"&amp;COUNTIF($D$5:$D$201,"&lt;&gt;"&amp;"")+4),ROW($E$5:INDIRECT("$E$"&amp;COUNTIF($D$5:$D$201,"&lt;&gt;"&amp;"")+4)))),ROW($A142))),NA())</f>
        <v>#N/A</v>
      </c>
      <c r="O146" s="58" t="e">
        <f ca="1" t="array" ref="O146">IFERROR(INDIRECT("$e$"&amp;SMALL(IF(TODAY()&lt;$E$5:INDIRECT("$E$"&amp;COUNTIF($D$5:$D$201,"&lt;&gt;"&amp;"")+4),ROW($E$5:INDIRECT("$E$"&amp;COUNTIF($D$5:$D$201,"&lt;&gt;"&amp;"")+4))),ROW($A142))),NA())</f>
        <v>#N/A</v>
      </c>
      <c r="P146" s="59" t="e">
        <f t="shared" si="27"/>
        <v>#N/A</v>
      </c>
      <c r="Q146" s="59" t="e">
        <f ca="1" t="array" ref="Q146">IF(OR($E146="",$F146="")=TRUE(),NA(),IF(TODAY()&lt;$E146,0,IF(TODAY()&lt;=$F146,NOW()-$E146,$G146-1)))</f>
        <v>#N/A</v>
      </c>
      <c r="R146" s="59" t="e">
        <f t="array" ref="R146">IF(IFERROR($G146-$P146-1,0)&lt;=0,NA(),IFERROR($G146-$P146-1,0))</f>
        <v>#N/A</v>
      </c>
      <c r="S146" s="64" t="e">
        <f ca="1" t="array" ref="S146">IFERROR(IF($G146-$Q146-1&lt;=0,NA(),$G146-$Q146-1),NA())</f>
        <v>#N/A</v>
      </c>
      <c r="Y146" s="65" t="e">
        <f ca="1" t="array" ref="Y146">IFERROR(INDIRECT("$p$"&amp;SMALL(IF(TODAY()&gt;=$E$5:INDIRECT("$E$"&amp;COUNTIF($D$5:$D$201,"&lt;&gt;"&amp;"")+4),IF(TODAY()&lt;=$F$5:INDIRECT("$f$"&amp;COUNTIF($D$5:$D$201,"&lt;&gt;"&amp;"")+4),ROW($E$5:INDIRECT("$E$"&amp;COUNTIF($D$5:$D$201,"&lt;&gt;"&amp;"")+4)))),ROW($A142))),NA())</f>
        <v>#N/A</v>
      </c>
      <c r="Z146" s="59" t="e">
        <f ca="1" t="array" ref="Z146">IFERROR(INDIRECT("$q$"&amp;SMALL(IF(TODAY()&gt;=$E$5:INDIRECT("$E$"&amp;COUNTIF($D$5:$D$201,"&lt;&gt;"&amp;"")+4),IF(TODAY()&lt;=$F$5:INDIRECT("$f$"&amp;COUNTIF($D$5:$D$201,"&lt;&gt;"&amp;"")+4),ROW($E$5:INDIRECT("$e$"&amp;COUNTIF($D$5:$D$201,"&lt;&gt;"&amp;"")+4)))),ROW($A142))),NA())</f>
        <v>#N/A</v>
      </c>
      <c r="AA146" s="59" t="e">
        <f ca="1" t="array" ref="AA146">IFERROR(INDIRECT("$r$"&amp;SMALL(IF(TODAY()&gt;=$E$5:INDIRECT("$E$"&amp;COUNTIF($D$5:$D$201,"&lt;&gt;"&amp;"")+4),IF(TODAY()&lt;=$F$5:INDIRECT("$f$"&amp;COUNTIF($D$5:$D$201,"&lt;&gt;"&amp;"")+4),ROW($E$5:INDIRECT("$e$"&amp;COUNTIF($D$5:$D$201,"&lt;&gt;"&amp;"")+4)))),ROW($A142))),NA())</f>
        <v>#N/A</v>
      </c>
      <c r="AB146" s="59" t="e">
        <f ca="1" t="array" ref="AB146">IFERROR(INDIRECT("$s$"&amp;SMALL(IF(TODAY()&gt;=$E$5:INDIRECT("$E$"&amp;COUNTIF($D$5:$D$201,"&lt;&gt;"&amp;"")+4),IF(TODAY()&lt;=$F$5:INDIRECT("$f$"&amp;COUNTIF($D$5:$D$201,"&lt;&gt;"&amp;"")+4),ROW($E$5:INDIRECT("$e$"&amp;COUNTIF($D$5:$D$201,"&lt;&gt;"&amp;"")+4)))),ROW($A142))),NA())</f>
        <v>#N/A</v>
      </c>
      <c r="AH146" s="59" t="e">
        <f ca="1" t="array" ref="AH146">IFERROR(INDIRECT("$p$"&amp;SMALL(IF(TODAY()&lt;$E$5:INDIRECT("$E$"&amp;COUNTIF($D$5:$D$201,"&lt;&gt;"&amp;"")+4),ROW($E$5:INDIRECT("$E$"&amp;COUNTIF($D$5:$D$201,"&lt;&gt;"&amp;"")+4))),ROW($A142))),NA())</f>
        <v>#N/A</v>
      </c>
      <c r="AI146" s="59" t="e">
        <f ca="1" t="array" ref="AI146">IFERROR(INDIRECT("$Q$"&amp;SMALL(IF(TODAY()&lt;$E$5:INDIRECT("$E$"&amp;COUNTIF($D$5:$D$201,"&lt;&gt;"&amp;"")+4),ROW($E$5:INDIRECT("$E$"&amp;COUNTIF($D$5:$D$201,"&lt;&gt;"&amp;"")+4))),ROW($A142))),NA())</f>
        <v>#N/A</v>
      </c>
      <c r="AJ146" s="59" t="e">
        <f ca="1" t="array" ref="AJ146">IFERROR(INDIRECT("$R$"&amp;SMALL(IF(TODAY()&lt;$E$5:INDIRECT("$E$"&amp;COUNTIF($D$5:$D$201,"&lt;&gt;"&amp;"")+4),ROW($E$5:INDIRECT("$E$"&amp;COUNTIF($D$5:$D$201,"&lt;&gt;"&amp;"")+4))),ROW($A142))),NA())</f>
        <v>#N/A</v>
      </c>
      <c r="AK146" s="59" t="e">
        <f ca="1" t="array" ref="AK146">IFERROR(INDIRECT("$s$"&amp;SMALL(IF(TODAY()&lt;$E$5:INDIRECT("$E$"&amp;COUNTIF($D$5:$D$201,"&lt;&gt;"&amp;"")+4),ROW($E$5:INDIRECT("$E$"&amp;COUNTIF($D$5:$D$201,"&lt;&gt;"&amp;"")+4))),ROW($A142))),NA())</f>
        <v>#N/A</v>
      </c>
      <c r="AR146" s="59" t="b">
        <f ca="1" t="array" ref="AR146">IF(AND($D146&lt;&gt;"",$P$1=1),$D146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142))),NA()),IF($P$1=3,IFERROR(INDIRECT("$d$"&amp;SMALL(IF(TODAY()&lt;$E$5:INDIRECT("$E$"&amp;COUNTIF($D$5:$D$201,"&lt;&gt;"&amp;"")+4),ROW($E$5:INDIRECT("$E$"&amp;COUNTIF($D$5:$D$201,"&lt;&gt;"&amp;"")+4))),ROW($A142))),NA()))))</f>
        <v>0</v>
      </c>
    </row>
    <row r="147" spans="1:44">
      <c r="A147" s="14"/>
      <c r="G147" s="35" t="str">
        <f t="shared" si="28"/>
        <v/>
      </c>
      <c r="I147" s="57" t="str">
        <f ca="1" t="shared" si="29"/>
        <v/>
      </c>
      <c r="J147" s="35" t="str">
        <f ca="1" t="shared" si="30"/>
        <v/>
      </c>
      <c r="L147" s="16"/>
      <c r="M147" s="58" t="e">
        <f t="shared" si="26"/>
        <v>#N/A</v>
      </c>
      <c r="N147" s="58" t="e">
        <f ca="1" t="array" ref="N147">IFERROR(INDIRECT("$e$"&amp;SMALL(IF(TODAY()&gt;=$E$5:INDIRECT("$E$"&amp;COUNTIF($D$5:$D$201,"&lt;&gt;"&amp;"")+4),IF(TODAY()&lt;=$F$5:INDIRECT("$f$"&amp;COUNTIF($D$5:$D$201,"&lt;&gt;"&amp;"")+4),ROW($E$5:INDIRECT("$E$"&amp;COUNTIF($D$5:$D$201,"&lt;&gt;"&amp;"")+4)))),ROW($A143))),NA())</f>
        <v>#N/A</v>
      </c>
      <c r="O147" s="58" t="e">
        <f ca="1" t="array" ref="O147">IFERROR(INDIRECT("$e$"&amp;SMALL(IF(TODAY()&lt;$E$5:INDIRECT("$E$"&amp;COUNTIF($D$5:$D$201,"&lt;&gt;"&amp;"")+4),ROW($E$5:INDIRECT("$E$"&amp;COUNTIF($D$5:$D$201,"&lt;&gt;"&amp;"")+4))),ROW($A143))),NA())</f>
        <v>#N/A</v>
      </c>
      <c r="P147" s="59" t="e">
        <f t="shared" si="27"/>
        <v>#N/A</v>
      </c>
      <c r="Q147" s="59" t="e">
        <f ca="1" t="array" ref="Q147">IF(OR($E147="",$F147="")=TRUE(),NA(),IF(TODAY()&lt;$E147,0,IF(TODAY()&lt;=$F147,NOW()-$E147,$G147-1)))</f>
        <v>#N/A</v>
      </c>
      <c r="R147" s="59" t="e">
        <f t="array" ref="R147">IF(IFERROR($G147-$P147-1,0)&lt;=0,NA(),IFERROR($G147-$P147-1,0))</f>
        <v>#N/A</v>
      </c>
      <c r="S147" s="64" t="e">
        <f ca="1" t="array" ref="S147">IFERROR(IF($G147-$Q147-1&lt;=0,NA(),$G147-$Q147-1),NA())</f>
        <v>#N/A</v>
      </c>
      <c r="Y147" s="65" t="e">
        <f ca="1" t="array" ref="Y147">IFERROR(INDIRECT("$p$"&amp;SMALL(IF(TODAY()&gt;=$E$5:INDIRECT("$E$"&amp;COUNTIF($D$5:$D$201,"&lt;&gt;"&amp;"")+4),IF(TODAY()&lt;=$F$5:INDIRECT("$f$"&amp;COUNTIF($D$5:$D$201,"&lt;&gt;"&amp;"")+4),ROW($E$5:INDIRECT("$E$"&amp;COUNTIF($D$5:$D$201,"&lt;&gt;"&amp;"")+4)))),ROW($A143))),NA())</f>
        <v>#N/A</v>
      </c>
      <c r="Z147" s="59" t="e">
        <f ca="1" t="array" ref="Z147">IFERROR(INDIRECT("$q$"&amp;SMALL(IF(TODAY()&gt;=$E$5:INDIRECT("$E$"&amp;COUNTIF($D$5:$D$201,"&lt;&gt;"&amp;"")+4),IF(TODAY()&lt;=$F$5:INDIRECT("$f$"&amp;COUNTIF($D$5:$D$201,"&lt;&gt;"&amp;"")+4),ROW($E$5:INDIRECT("$e$"&amp;COUNTIF($D$5:$D$201,"&lt;&gt;"&amp;"")+4)))),ROW($A143))),NA())</f>
        <v>#N/A</v>
      </c>
      <c r="AA147" s="59" t="e">
        <f ca="1" t="array" ref="AA147">IFERROR(INDIRECT("$r$"&amp;SMALL(IF(TODAY()&gt;=$E$5:INDIRECT("$E$"&amp;COUNTIF($D$5:$D$201,"&lt;&gt;"&amp;"")+4),IF(TODAY()&lt;=$F$5:INDIRECT("$f$"&amp;COUNTIF($D$5:$D$201,"&lt;&gt;"&amp;"")+4),ROW($E$5:INDIRECT("$e$"&amp;COUNTIF($D$5:$D$201,"&lt;&gt;"&amp;"")+4)))),ROW($A143))),NA())</f>
        <v>#N/A</v>
      </c>
      <c r="AB147" s="59" t="e">
        <f ca="1" t="array" ref="AB147">IFERROR(INDIRECT("$s$"&amp;SMALL(IF(TODAY()&gt;=$E$5:INDIRECT("$E$"&amp;COUNTIF($D$5:$D$201,"&lt;&gt;"&amp;"")+4),IF(TODAY()&lt;=$F$5:INDIRECT("$f$"&amp;COUNTIF($D$5:$D$201,"&lt;&gt;"&amp;"")+4),ROW($E$5:INDIRECT("$e$"&amp;COUNTIF($D$5:$D$201,"&lt;&gt;"&amp;"")+4)))),ROW($A143))),NA())</f>
        <v>#N/A</v>
      </c>
      <c r="AH147" s="59" t="e">
        <f ca="1" t="array" ref="AH147">IFERROR(INDIRECT("$p$"&amp;SMALL(IF(TODAY()&lt;$E$5:INDIRECT("$E$"&amp;COUNTIF($D$5:$D$201,"&lt;&gt;"&amp;"")+4),ROW($E$5:INDIRECT("$E$"&amp;COUNTIF($D$5:$D$201,"&lt;&gt;"&amp;"")+4))),ROW($A143))),NA())</f>
        <v>#N/A</v>
      </c>
      <c r="AI147" s="59" t="e">
        <f ca="1" t="array" ref="AI147">IFERROR(INDIRECT("$Q$"&amp;SMALL(IF(TODAY()&lt;$E$5:INDIRECT("$E$"&amp;COUNTIF($D$5:$D$201,"&lt;&gt;"&amp;"")+4),ROW($E$5:INDIRECT("$E$"&amp;COUNTIF($D$5:$D$201,"&lt;&gt;"&amp;"")+4))),ROW($A143))),NA())</f>
        <v>#N/A</v>
      </c>
      <c r="AJ147" s="59" t="e">
        <f ca="1" t="array" ref="AJ147">IFERROR(INDIRECT("$R$"&amp;SMALL(IF(TODAY()&lt;$E$5:INDIRECT("$E$"&amp;COUNTIF($D$5:$D$201,"&lt;&gt;"&amp;"")+4),ROW($E$5:INDIRECT("$E$"&amp;COUNTIF($D$5:$D$201,"&lt;&gt;"&amp;"")+4))),ROW($A143))),NA())</f>
        <v>#N/A</v>
      </c>
      <c r="AK147" s="59" t="e">
        <f ca="1" t="array" ref="AK147">IFERROR(INDIRECT("$s$"&amp;SMALL(IF(TODAY()&lt;$E$5:INDIRECT("$E$"&amp;COUNTIF($D$5:$D$201,"&lt;&gt;"&amp;"")+4),ROW($E$5:INDIRECT("$E$"&amp;COUNTIF($D$5:$D$201,"&lt;&gt;"&amp;"")+4))),ROW($A143))),NA())</f>
        <v>#N/A</v>
      </c>
      <c r="AR147" s="59" t="b">
        <f ca="1" t="array" ref="AR147">IF(AND($D147&lt;&gt;"",$P$1=1),$D147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143))),NA()),IF($P$1=3,IFERROR(INDIRECT("$d$"&amp;SMALL(IF(TODAY()&lt;$E$5:INDIRECT("$E$"&amp;COUNTIF($D$5:$D$201,"&lt;&gt;"&amp;"")+4),ROW($E$5:INDIRECT("$E$"&amp;COUNTIF($D$5:$D$201,"&lt;&gt;"&amp;"")+4))),ROW($A143))),NA()))))</f>
        <v>0</v>
      </c>
    </row>
    <row r="148" spans="1:44">
      <c r="A148" s="14"/>
      <c r="G148" s="35" t="str">
        <f t="shared" si="28"/>
        <v/>
      </c>
      <c r="I148" s="57" t="str">
        <f ca="1" t="shared" si="29"/>
        <v/>
      </c>
      <c r="J148" s="35" t="str">
        <f ca="1" t="shared" si="30"/>
        <v/>
      </c>
      <c r="L148" s="16"/>
      <c r="M148" s="58" t="e">
        <f t="shared" si="26"/>
        <v>#N/A</v>
      </c>
      <c r="N148" s="58" t="e">
        <f ca="1" t="array" ref="N148">IFERROR(INDIRECT("$e$"&amp;SMALL(IF(TODAY()&gt;=$E$5:INDIRECT("$E$"&amp;COUNTIF($D$5:$D$201,"&lt;&gt;"&amp;"")+4),IF(TODAY()&lt;=$F$5:INDIRECT("$f$"&amp;COUNTIF($D$5:$D$201,"&lt;&gt;"&amp;"")+4),ROW($E$5:INDIRECT("$E$"&amp;COUNTIF($D$5:$D$201,"&lt;&gt;"&amp;"")+4)))),ROW($A144))),NA())</f>
        <v>#N/A</v>
      </c>
      <c r="O148" s="58" t="e">
        <f ca="1" t="array" ref="O148">IFERROR(INDIRECT("$e$"&amp;SMALL(IF(TODAY()&lt;$E$5:INDIRECT("$E$"&amp;COUNTIF($D$5:$D$201,"&lt;&gt;"&amp;"")+4),ROW($E$5:INDIRECT("$E$"&amp;COUNTIF($D$5:$D$201,"&lt;&gt;"&amp;"")+4))),ROW($A144))),NA())</f>
        <v>#N/A</v>
      </c>
      <c r="P148" s="59" t="e">
        <f t="shared" si="27"/>
        <v>#N/A</v>
      </c>
      <c r="Q148" s="59" t="e">
        <f ca="1" t="array" ref="Q148">IF(OR($E148="",$F148="")=TRUE(),NA(),IF(TODAY()&lt;$E148,0,IF(TODAY()&lt;=$F148,NOW()-$E148,$G148-1)))</f>
        <v>#N/A</v>
      </c>
      <c r="R148" s="59" t="e">
        <f t="array" ref="R148">IF(IFERROR($G148-$P148-1,0)&lt;=0,NA(),IFERROR($G148-$P148-1,0))</f>
        <v>#N/A</v>
      </c>
      <c r="S148" s="64" t="e">
        <f ca="1" t="array" ref="S148">IFERROR(IF($G148-$Q148-1&lt;=0,NA(),$G148-$Q148-1),NA())</f>
        <v>#N/A</v>
      </c>
      <c r="Y148" s="65" t="e">
        <f ca="1" t="array" ref="Y148">IFERROR(INDIRECT("$p$"&amp;SMALL(IF(TODAY()&gt;=$E$5:INDIRECT("$E$"&amp;COUNTIF($D$5:$D$201,"&lt;&gt;"&amp;"")+4),IF(TODAY()&lt;=$F$5:INDIRECT("$f$"&amp;COUNTIF($D$5:$D$201,"&lt;&gt;"&amp;"")+4),ROW($E$5:INDIRECT("$E$"&amp;COUNTIF($D$5:$D$201,"&lt;&gt;"&amp;"")+4)))),ROW($A144))),NA())</f>
        <v>#N/A</v>
      </c>
      <c r="Z148" s="59" t="e">
        <f ca="1" t="array" ref="Z148">IFERROR(INDIRECT("$q$"&amp;SMALL(IF(TODAY()&gt;=$E$5:INDIRECT("$E$"&amp;COUNTIF($D$5:$D$201,"&lt;&gt;"&amp;"")+4),IF(TODAY()&lt;=$F$5:INDIRECT("$f$"&amp;COUNTIF($D$5:$D$201,"&lt;&gt;"&amp;"")+4),ROW($E$5:INDIRECT("$e$"&amp;COUNTIF($D$5:$D$201,"&lt;&gt;"&amp;"")+4)))),ROW($A144))),NA())</f>
        <v>#N/A</v>
      </c>
      <c r="AA148" s="59" t="e">
        <f ca="1" t="array" ref="AA148">IFERROR(INDIRECT("$r$"&amp;SMALL(IF(TODAY()&gt;=$E$5:INDIRECT("$E$"&amp;COUNTIF($D$5:$D$201,"&lt;&gt;"&amp;"")+4),IF(TODAY()&lt;=$F$5:INDIRECT("$f$"&amp;COUNTIF($D$5:$D$201,"&lt;&gt;"&amp;"")+4),ROW($E$5:INDIRECT("$e$"&amp;COUNTIF($D$5:$D$201,"&lt;&gt;"&amp;"")+4)))),ROW($A144))),NA())</f>
        <v>#N/A</v>
      </c>
      <c r="AB148" s="59" t="e">
        <f ca="1" t="array" ref="AB148">IFERROR(INDIRECT("$s$"&amp;SMALL(IF(TODAY()&gt;=$E$5:INDIRECT("$E$"&amp;COUNTIF($D$5:$D$201,"&lt;&gt;"&amp;"")+4),IF(TODAY()&lt;=$F$5:INDIRECT("$f$"&amp;COUNTIF($D$5:$D$201,"&lt;&gt;"&amp;"")+4),ROW($E$5:INDIRECT("$e$"&amp;COUNTIF($D$5:$D$201,"&lt;&gt;"&amp;"")+4)))),ROW($A144))),NA())</f>
        <v>#N/A</v>
      </c>
      <c r="AH148" s="59" t="e">
        <f ca="1" t="array" ref="AH148">IFERROR(INDIRECT("$p$"&amp;SMALL(IF(TODAY()&lt;$E$5:INDIRECT("$E$"&amp;COUNTIF($D$5:$D$201,"&lt;&gt;"&amp;"")+4),ROW($E$5:INDIRECT("$E$"&amp;COUNTIF($D$5:$D$201,"&lt;&gt;"&amp;"")+4))),ROW($A144))),NA())</f>
        <v>#N/A</v>
      </c>
      <c r="AI148" s="59" t="e">
        <f ca="1" t="array" ref="AI148">IFERROR(INDIRECT("$Q$"&amp;SMALL(IF(TODAY()&lt;$E$5:INDIRECT("$E$"&amp;COUNTIF($D$5:$D$201,"&lt;&gt;"&amp;"")+4),ROW($E$5:INDIRECT("$E$"&amp;COUNTIF($D$5:$D$201,"&lt;&gt;"&amp;"")+4))),ROW($A144))),NA())</f>
        <v>#N/A</v>
      </c>
      <c r="AJ148" s="59" t="e">
        <f ca="1" t="array" ref="AJ148">IFERROR(INDIRECT("$R$"&amp;SMALL(IF(TODAY()&lt;$E$5:INDIRECT("$E$"&amp;COUNTIF($D$5:$D$201,"&lt;&gt;"&amp;"")+4),ROW($E$5:INDIRECT("$E$"&amp;COUNTIF($D$5:$D$201,"&lt;&gt;"&amp;"")+4))),ROW($A144))),NA())</f>
        <v>#N/A</v>
      </c>
      <c r="AK148" s="59" t="e">
        <f ca="1" t="array" ref="AK148">IFERROR(INDIRECT("$s$"&amp;SMALL(IF(TODAY()&lt;$E$5:INDIRECT("$E$"&amp;COUNTIF($D$5:$D$201,"&lt;&gt;"&amp;"")+4),ROW($E$5:INDIRECT("$E$"&amp;COUNTIF($D$5:$D$201,"&lt;&gt;"&amp;"")+4))),ROW($A144))),NA())</f>
        <v>#N/A</v>
      </c>
      <c r="AR148" s="59" t="b">
        <f ca="1" t="array" ref="AR148">IF(AND($D148&lt;&gt;"",$P$1=1),$D148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144))),NA()),IF($P$1=3,IFERROR(INDIRECT("$d$"&amp;SMALL(IF(TODAY()&lt;$E$5:INDIRECT("$E$"&amp;COUNTIF($D$5:$D$201,"&lt;&gt;"&amp;"")+4),ROW($E$5:INDIRECT("$E$"&amp;COUNTIF($D$5:$D$201,"&lt;&gt;"&amp;"")+4))),ROW($A144))),NA()))))</f>
        <v>0</v>
      </c>
    </row>
    <row r="149" spans="1:44">
      <c r="A149" s="14"/>
      <c r="G149" s="35" t="str">
        <f t="shared" si="28"/>
        <v/>
      </c>
      <c r="I149" s="57" t="str">
        <f ca="1" t="shared" si="29"/>
        <v/>
      </c>
      <c r="J149" s="35" t="str">
        <f ca="1" t="shared" si="30"/>
        <v/>
      </c>
      <c r="L149" s="16"/>
      <c r="M149" s="58" t="e">
        <f t="shared" si="26"/>
        <v>#N/A</v>
      </c>
      <c r="N149" s="58" t="e">
        <f ca="1" t="array" ref="N149">IFERROR(INDIRECT("$e$"&amp;SMALL(IF(TODAY()&gt;=$E$5:INDIRECT("$E$"&amp;COUNTIF($D$5:$D$201,"&lt;&gt;"&amp;"")+4),IF(TODAY()&lt;=$F$5:INDIRECT("$f$"&amp;COUNTIF($D$5:$D$201,"&lt;&gt;"&amp;"")+4),ROW($E$5:INDIRECT("$E$"&amp;COUNTIF($D$5:$D$201,"&lt;&gt;"&amp;"")+4)))),ROW($A145))),NA())</f>
        <v>#N/A</v>
      </c>
      <c r="O149" s="58" t="e">
        <f ca="1" t="array" ref="O149">IFERROR(INDIRECT("$e$"&amp;SMALL(IF(TODAY()&lt;$E$5:INDIRECT("$E$"&amp;COUNTIF($D$5:$D$201,"&lt;&gt;"&amp;"")+4),ROW($E$5:INDIRECT("$E$"&amp;COUNTIF($D$5:$D$201,"&lt;&gt;"&amp;"")+4))),ROW($A145))),NA())</f>
        <v>#N/A</v>
      </c>
      <c r="P149" s="59" t="e">
        <f t="shared" si="27"/>
        <v>#N/A</v>
      </c>
      <c r="Q149" s="59" t="e">
        <f ca="1" t="array" ref="Q149">IF(OR($E149="",$F149="")=TRUE(),NA(),IF(TODAY()&lt;$E149,0,IF(TODAY()&lt;=$F149,NOW()-$E149,$G149-1)))</f>
        <v>#N/A</v>
      </c>
      <c r="R149" s="59" t="e">
        <f t="array" ref="R149">IF(IFERROR($G149-$P149-1,0)&lt;=0,NA(),IFERROR($G149-$P149-1,0))</f>
        <v>#N/A</v>
      </c>
      <c r="S149" s="64" t="e">
        <f ca="1" t="array" ref="S149">IFERROR(IF($G149-$Q149-1&lt;=0,NA(),$G149-$Q149-1),NA())</f>
        <v>#N/A</v>
      </c>
      <c r="Y149" s="65" t="e">
        <f ca="1" t="array" ref="Y149">IFERROR(INDIRECT("$p$"&amp;SMALL(IF(TODAY()&gt;=$E$5:INDIRECT("$E$"&amp;COUNTIF($D$5:$D$201,"&lt;&gt;"&amp;"")+4),IF(TODAY()&lt;=$F$5:INDIRECT("$f$"&amp;COUNTIF($D$5:$D$201,"&lt;&gt;"&amp;"")+4),ROW($E$5:INDIRECT("$E$"&amp;COUNTIF($D$5:$D$201,"&lt;&gt;"&amp;"")+4)))),ROW($A145))),NA())</f>
        <v>#N/A</v>
      </c>
      <c r="Z149" s="59" t="e">
        <f ca="1" t="array" ref="Z149">IFERROR(INDIRECT("$q$"&amp;SMALL(IF(TODAY()&gt;=$E$5:INDIRECT("$E$"&amp;COUNTIF($D$5:$D$201,"&lt;&gt;"&amp;"")+4),IF(TODAY()&lt;=$F$5:INDIRECT("$f$"&amp;COUNTIF($D$5:$D$201,"&lt;&gt;"&amp;"")+4),ROW($E$5:INDIRECT("$e$"&amp;COUNTIF($D$5:$D$201,"&lt;&gt;"&amp;"")+4)))),ROW($A145))),NA())</f>
        <v>#N/A</v>
      </c>
      <c r="AA149" s="59" t="e">
        <f ca="1" t="array" ref="AA149">IFERROR(INDIRECT("$r$"&amp;SMALL(IF(TODAY()&gt;=$E$5:INDIRECT("$E$"&amp;COUNTIF($D$5:$D$201,"&lt;&gt;"&amp;"")+4),IF(TODAY()&lt;=$F$5:INDIRECT("$f$"&amp;COUNTIF($D$5:$D$201,"&lt;&gt;"&amp;"")+4),ROW($E$5:INDIRECT("$e$"&amp;COUNTIF($D$5:$D$201,"&lt;&gt;"&amp;"")+4)))),ROW($A145))),NA())</f>
        <v>#N/A</v>
      </c>
      <c r="AB149" s="59" t="e">
        <f ca="1" t="array" ref="AB149">IFERROR(INDIRECT("$s$"&amp;SMALL(IF(TODAY()&gt;=$E$5:INDIRECT("$E$"&amp;COUNTIF($D$5:$D$201,"&lt;&gt;"&amp;"")+4),IF(TODAY()&lt;=$F$5:INDIRECT("$f$"&amp;COUNTIF($D$5:$D$201,"&lt;&gt;"&amp;"")+4),ROW($E$5:INDIRECT("$e$"&amp;COUNTIF($D$5:$D$201,"&lt;&gt;"&amp;"")+4)))),ROW($A145))),NA())</f>
        <v>#N/A</v>
      </c>
      <c r="AH149" s="59" t="e">
        <f ca="1" t="array" ref="AH149">IFERROR(INDIRECT("$p$"&amp;SMALL(IF(TODAY()&lt;$E$5:INDIRECT("$E$"&amp;COUNTIF($D$5:$D$201,"&lt;&gt;"&amp;"")+4),ROW($E$5:INDIRECT("$E$"&amp;COUNTIF($D$5:$D$201,"&lt;&gt;"&amp;"")+4))),ROW($A145))),NA())</f>
        <v>#N/A</v>
      </c>
      <c r="AI149" s="59" t="e">
        <f ca="1" t="array" ref="AI149">IFERROR(INDIRECT("$Q$"&amp;SMALL(IF(TODAY()&lt;$E$5:INDIRECT("$E$"&amp;COUNTIF($D$5:$D$201,"&lt;&gt;"&amp;"")+4),ROW($E$5:INDIRECT("$E$"&amp;COUNTIF($D$5:$D$201,"&lt;&gt;"&amp;"")+4))),ROW($A145))),NA())</f>
        <v>#N/A</v>
      </c>
      <c r="AJ149" s="59" t="e">
        <f ca="1" t="array" ref="AJ149">IFERROR(INDIRECT("$R$"&amp;SMALL(IF(TODAY()&lt;$E$5:INDIRECT("$E$"&amp;COUNTIF($D$5:$D$201,"&lt;&gt;"&amp;"")+4),ROW($E$5:INDIRECT("$E$"&amp;COUNTIF($D$5:$D$201,"&lt;&gt;"&amp;"")+4))),ROW($A145))),NA())</f>
        <v>#N/A</v>
      </c>
      <c r="AK149" s="59" t="e">
        <f ca="1" t="array" ref="AK149">IFERROR(INDIRECT("$s$"&amp;SMALL(IF(TODAY()&lt;$E$5:INDIRECT("$E$"&amp;COUNTIF($D$5:$D$201,"&lt;&gt;"&amp;"")+4),ROW($E$5:INDIRECT("$E$"&amp;COUNTIF($D$5:$D$201,"&lt;&gt;"&amp;"")+4))),ROW($A145))),NA())</f>
        <v>#N/A</v>
      </c>
      <c r="AR149" s="59" t="b">
        <f ca="1" t="array" ref="AR149">IF(AND($D149&lt;&gt;"",$P$1=1),$D149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145))),NA()),IF($P$1=3,IFERROR(INDIRECT("$d$"&amp;SMALL(IF(TODAY()&lt;$E$5:INDIRECT("$E$"&amp;COUNTIF($D$5:$D$201,"&lt;&gt;"&amp;"")+4),ROW($E$5:INDIRECT("$E$"&amp;COUNTIF($D$5:$D$201,"&lt;&gt;"&amp;"")+4))),ROW($A145))),NA()))))</f>
        <v>0</v>
      </c>
    </row>
    <row r="150" spans="1:44">
      <c r="A150" s="14"/>
      <c r="G150" s="35" t="str">
        <f t="shared" si="28"/>
        <v/>
      </c>
      <c r="I150" s="57" t="str">
        <f ca="1" t="shared" si="29"/>
        <v/>
      </c>
      <c r="J150" s="35" t="str">
        <f ca="1" t="shared" si="30"/>
        <v/>
      </c>
      <c r="L150" s="16"/>
      <c r="M150" s="58" t="e">
        <f t="shared" si="26"/>
        <v>#N/A</v>
      </c>
      <c r="N150" s="58" t="e">
        <f ca="1" t="array" ref="N150">IFERROR(INDIRECT("$e$"&amp;SMALL(IF(TODAY()&gt;=$E$5:INDIRECT("$E$"&amp;COUNTIF($D$5:$D$201,"&lt;&gt;"&amp;"")+4),IF(TODAY()&lt;=$F$5:INDIRECT("$f$"&amp;COUNTIF($D$5:$D$201,"&lt;&gt;"&amp;"")+4),ROW($E$5:INDIRECT("$E$"&amp;COUNTIF($D$5:$D$201,"&lt;&gt;"&amp;"")+4)))),ROW($A146))),NA())</f>
        <v>#N/A</v>
      </c>
      <c r="O150" s="58" t="e">
        <f ca="1" t="array" ref="O150">IFERROR(INDIRECT("$e$"&amp;SMALL(IF(TODAY()&lt;$E$5:INDIRECT("$E$"&amp;COUNTIF($D$5:$D$201,"&lt;&gt;"&amp;"")+4),ROW($E$5:INDIRECT("$E$"&amp;COUNTIF($D$5:$D$201,"&lt;&gt;"&amp;"")+4))),ROW($A146))),NA())</f>
        <v>#N/A</v>
      </c>
      <c r="P150" s="59" t="e">
        <f t="shared" si="27"/>
        <v>#N/A</v>
      </c>
      <c r="Q150" s="59" t="e">
        <f ca="1" t="array" ref="Q150">IF(OR($E150="",$F150="")=TRUE(),NA(),IF(TODAY()&lt;$E150,0,IF(TODAY()&lt;=$F150,NOW()-$E150,$G150-1)))</f>
        <v>#N/A</v>
      </c>
      <c r="R150" s="59" t="e">
        <f t="array" ref="R150">IF(IFERROR($G150-$P150-1,0)&lt;=0,NA(),IFERROR($G150-$P150-1,0))</f>
        <v>#N/A</v>
      </c>
      <c r="S150" s="64" t="e">
        <f ca="1" t="array" ref="S150">IFERROR(IF($G150-$Q150-1&lt;=0,NA(),$G150-$Q150-1),NA())</f>
        <v>#N/A</v>
      </c>
      <c r="Y150" s="65" t="e">
        <f ca="1" t="array" ref="Y150">IFERROR(INDIRECT("$p$"&amp;SMALL(IF(TODAY()&gt;=$E$5:INDIRECT("$E$"&amp;COUNTIF($D$5:$D$201,"&lt;&gt;"&amp;"")+4),IF(TODAY()&lt;=$F$5:INDIRECT("$f$"&amp;COUNTIF($D$5:$D$201,"&lt;&gt;"&amp;"")+4),ROW($E$5:INDIRECT("$E$"&amp;COUNTIF($D$5:$D$201,"&lt;&gt;"&amp;"")+4)))),ROW($A146))),NA())</f>
        <v>#N/A</v>
      </c>
      <c r="Z150" s="59" t="e">
        <f ca="1" t="array" ref="Z150">IFERROR(INDIRECT("$q$"&amp;SMALL(IF(TODAY()&gt;=$E$5:INDIRECT("$E$"&amp;COUNTIF($D$5:$D$201,"&lt;&gt;"&amp;"")+4),IF(TODAY()&lt;=$F$5:INDIRECT("$f$"&amp;COUNTIF($D$5:$D$201,"&lt;&gt;"&amp;"")+4),ROW($E$5:INDIRECT("$e$"&amp;COUNTIF($D$5:$D$201,"&lt;&gt;"&amp;"")+4)))),ROW($A146))),NA())</f>
        <v>#N/A</v>
      </c>
      <c r="AA150" s="59" t="e">
        <f ca="1" t="array" ref="AA150">IFERROR(INDIRECT("$r$"&amp;SMALL(IF(TODAY()&gt;=$E$5:INDIRECT("$E$"&amp;COUNTIF($D$5:$D$201,"&lt;&gt;"&amp;"")+4),IF(TODAY()&lt;=$F$5:INDIRECT("$f$"&amp;COUNTIF($D$5:$D$201,"&lt;&gt;"&amp;"")+4),ROW($E$5:INDIRECT("$e$"&amp;COUNTIF($D$5:$D$201,"&lt;&gt;"&amp;"")+4)))),ROW($A146))),NA())</f>
        <v>#N/A</v>
      </c>
      <c r="AB150" s="59" t="e">
        <f ca="1" t="array" ref="AB150">IFERROR(INDIRECT("$s$"&amp;SMALL(IF(TODAY()&gt;=$E$5:INDIRECT("$E$"&amp;COUNTIF($D$5:$D$201,"&lt;&gt;"&amp;"")+4),IF(TODAY()&lt;=$F$5:INDIRECT("$f$"&amp;COUNTIF($D$5:$D$201,"&lt;&gt;"&amp;"")+4),ROW($E$5:INDIRECT("$e$"&amp;COUNTIF($D$5:$D$201,"&lt;&gt;"&amp;"")+4)))),ROW($A146))),NA())</f>
        <v>#N/A</v>
      </c>
      <c r="AH150" s="59" t="e">
        <f ca="1" t="array" ref="AH150">IFERROR(INDIRECT("$p$"&amp;SMALL(IF(TODAY()&lt;$E$5:INDIRECT("$E$"&amp;COUNTIF($D$5:$D$201,"&lt;&gt;"&amp;"")+4),ROW($E$5:INDIRECT("$E$"&amp;COUNTIF($D$5:$D$201,"&lt;&gt;"&amp;"")+4))),ROW($A146))),NA())</f>
        <v>#N/A</v>
      </c>
      <c r="AI150" s="59" t="e">
        <f ca="1" t="array" ref="AI150">IFERROR(INDIRECT("$Q$"&amp;SMALL(IF(TODAY()&lt;$E$5:INDIRECT("$E$"&amp;COUNTIF($D$5:$D$201,"&lt;&gt;"&amp;"")+4),ROW($E$5:INDIRECT("$E$"&amp;COUNTIF($D$5:$D$201,"&lt;&gt;"&amp;"")+4))),ROW($A146))),NA())</f>
        <v>#N/A</v>
      </c>
      <c r="AJ150" s="59" t="e">
        <f ca="1" t="array" ref="AJ150">IFERROR(INDIRECT("$R$"&amp;SMALL(IF(TODAY()&lt;$E$5:INDIRECT("$E$"&amp;COUNTIF($D$5:$D$201,"&lt;&gt;"&amp;"")+4),ROW($E$5:INDIRECT("$E$"&amp;COUNTIF($D$5:$D$201,"&lt;&gt;"&amp;"")+4))),ROW($A146))),NA())</f>
        <v>#N/A</v>
      </c>
      <c r="AK150" s="59" t="e">
        <f ca="1" t="array" ref="AK150">IFERROR(INDIRECT("$s$"&amp;SMALL(IF(TODAY()&lt;$E$5:INDIRECT("$E$"&amp;COUNTIF($D$5:$D$201,"&lt;&gt;"&amp;"")+4),ROW($E$5:INDIRECT("$E$"&amp;COUNTIF($D$5:$D$201,"&lt;&gt;"&amp;"")+4))),ROW($A146))),NA())</f>
        <v>#N/A</v>
      </c>
      <c r="AR150" s="59" t="b">
        <f ca="1" t="array" ref="AR150">IF(AND($D150&lt;&gt;"",$P$1=1),$D150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146))),NA()),IF($P$1=3,IFERROR(INDIRECT("$d$"&amp;SMALL(IF(TODAY()&lt;$E$5:INDIRECT("$E$"&amp;COUNTIF($D$5:$D$201,"&lt;&gt;"&amp;"")+4),ROW($E$5:INDIRECT("$E$"&amp;COUNTIF($D$5:$D$201,"&lt;&gt;"&amp;"")+4))),ROW($A146))),NA()))))</f>
        <v>0</v>
      </c>
    </row>
    <row r="151" spans="1:44">
      <c r="A151" s="14"/>
      <c r="G151" s="35" t="str">
        <f t="shared" si="28"/>
        <v/>
      </c>
      <c r="I151" s="57" t="str">
        <f ca="1" t="shared" si="29"/>
        <v/>
      </c>
      <c r="J151" s="35" t="str">
        <f ca="1" t="shared" si="30"/>
        <v/>
      </c>
      <c r="L151" s="16"/>
      <c r="M151" s="58" t="e">
        <f t="shared" si="26"/>
        <v>#N/A</v>
      </c>
      <c r="N151" s="58" t="e">
        <f ca="1" t="array" ref="N151">IFERROR(INDIRECT("$e$"&amp;SMALL(IF(TODAY()&gt;=$E$5:INDIRECT("$E$"&amp;COUNTIF($D$5:$D$201,"&lt;&gt;"&amp;"")+4),IF(TODAY()&lt;=$F$5:INDIRECT("$f$"&amp;COUNTIF($D$5:$D$201,"&lt;&gt;"&amp;"")+4),ROW($E$5:INDIRECT("$E$"&amp;COUNTIF($D$5:$D$201,"&lt;&gt;"&amp;"")+4)))),ROW($A147))),NA())</f>
        <v>#N/A</v>
      </c>
      <c r="O151" s="58" t="e">
        <f ca="1" t="array" ref="O151">IFERROR(INDIRECT("$e$"&amp;SMALL(IF(TODAY()&lt;$E$5:INDIRECT("$E$"&amp;COUNTIF($D$5:$D$201,"&lt;&gt;"&amp;"")+4),ROW($E$5:INDIRECT("$E$"&amp;COUNTIF($D$5:$D$201,"&lt;&gt;"&amp;"")+4))),ROW($A147))),NA())</f>
        <v>#N/A</v>
      </c>
      <c r="P151" s="59" t="e">
        <f t="shared" si="27"/>
        <v>#N/A</v>
      </c>
      <c r="Q151" s="59" t="e">
        <f ca="1" t="array" ref="Q151">IF(OR($E151="",$F151="")=TRUE(),NA(),IF(TODAY()&lt;$E151,0,IF(TODAY()&lt;=$F151,NOW()-$E151,$G151-1)))</f>
        <v>#N/A</v>
      </c>
      <c r="R151" s="59" t="e">
        <f t="array" ref="R151">IF(IFERROR($G151-$P151-1,0)&lt;=0,NA(),IFERROR($G151-$P151-1,0))</f>
        <v>#N/A</v>
      </c>
      <c r="S151" s="64" t="e">
        <f ca="1" t="array" ref="S151">IFERROR(IF($G151-$Q151-1&lt;=0,NA(),$G151-$Q151-1),NA())</f>
        <v>#N/A</v>
      </c>
      <c r="Y151" s="65" t="e">
        <f ca="1" t="array" ref="Y151">IFERROR(INDIRECT("$p$"&amp;SMALL(IF(TODAY()&gt;=$E$5:INDIRECT("$E$"&amp;COUNTIF($D$5:$D$201,"&lt;&gt;"&amp;"")+4),IF(TODAY()&lt;=$F$5:INDIRECT("$f$"&amp;COUNTIF($D$5:$D$201,"&lt;&gt;"&amp;"")+4),ROW($E$5:INDIRECT("$E$"&amp;COUNTIF($D$5:$D$201,"&lt;&gt;"&amp;"")+4)))),ROW($A147))),NA())</f>
        <v>#N/A</v>
      </c>
      <c r="Z151" s="59" t="e">
        <f ca="1" t="array" ref="Z151">IFERROR(INDIRECT("$q$"&amp;SMALL(IF(TODAY()&gt;=$E$5:INDIRECT("$E$"&amp;COUNTIF($D$5:$D$201,"&lt;&gt;"&amp;"")+4),IF(TODAY()&lt;=$F$5:INDIRECT("$f$"&amp;COUNTIF($D$5:$D$201,"&lt;&gt;"&amp;"")+4),ROW($E$5:INDIRECT("$e$"&amp;COUNTIF($D$5:$D$201,"&lt;&gt;"&amp;"")+4)))),ROW($A147))),NA())</f>
        <v>#N/A</v>
      </c>
      <c r="AA151" s="59" t="e">
        <f ca="1" t="array" ref="AA151">IFERROR(INDIRECT("$r$"&amp;SMALL(IF(TODAY()&gt;=$E$5:INDIRECT("$E$"&amp;COUNTIF($D$5:$D$201,"&lt;&gt;"&amp;"")+4),IF(TODAY()&lt;=$F$5:INDIRECT("$f$"&amp;COUNTIF($D$5:$D$201,"&lt;&gt;"&amp;"")+4),ROW($E$5:INDIRECT("$e$"&amp;COUNTIF($D$5:$D$201,"&lt;&gt;"&amp;"")+4)))),ROW($A147))),NA())</f>
        <v>#N/A</v>
      </c>
      <c r="AB151" s="59" t="e">
        <f ca="1" t="array" ref="AB151">IFERROR(INDIRECT("$s$"&amp;SMALL(IF(TODAY()&gt;=$E$5:INDIRECT("$E$"&amp;COUNTIF($D$5:$D$201,"&lt;&gt;"&amp;"")+4),IF(TODAY()&lt;=$F$5:INDIRECT("$f$"&amp;COUNTIF($D$5:$D$201,"&lt;&gt;"&amp;"")+4),ROW($E$5:INDIRECT("$e$"&amp;COUNTIF($D$5:$D$201,"&lt;&gt;"&amp;"")+4)))),ROW($A147))),NA())</f>
        <v>#N/A</v>
      </c>
      <c r="AH151" s="59" t="e">
        <f ca="1" t="array" ref="AH151">IFERROR(INDIRECT("$p$"&amp;SMALL(IF(TODAY()&lt;$E$5:INDIRECT("$E$"&amp;COUNTIF($D$5:$D$201,"&lt;&gt;"&amp;"")+4),ROW($E$5:INDIRECT("$E$"&amp;COUNTIF($D$5:$D$201,"&lt;&gt;"&amp;"")+4))),ROW($A147))),NA())</f>
        <v>#N/A</v>
      </c>
      <c r="AI151" s="59" t="e">
        <f ca="1" t="array" ref="AI151">IFERROR(INDIRECT("$Q$"&amp;SMALL(IF(TODAY()&lt;$E$5:INDIRECT("$E$"&amp;COUNTIF($D$5:$D$201,"&lt;&gt;"&amp;"")+4),ROW($E$5:INDIRECT("$E$"&amp;COUNTIF($D$5:$D$201,"&lt;&gt;"&amp;"")+4))),ROW($A147))),NA())</f>
        <v>#N/A</v>
      </c>
      <c r="AJ151" s="59" t="e">
        <f ca="1" t="array" ref="AJ151">IFERROR(INDIRECT("$R$"&amp;SMALL(IF(TODAY()&lt;$E$5:INDIRECT("$E$"&amp;COUNTIF($D$5:$D$201,"&lt;&gt;"&amp;"")+4),ROW($E$5:INDIRECT("$E$"&amp;COUNTIF($D$5:$D$201,"&lt;&gt;"&amp;"")+4))),ROW($A147))),NA())</f>
        <v>#N/A</v>
      </c>
      <c r="AK151" s="59" t="e">
        <f ca="1" t="array" ref="AK151">IFERROR(INDIRECT("$s$"&amp;SMALL(IF(TODAY()&lt;$E$5:INDIRECT("$E$"&amp;COUNTIF($D$5:$D$201,"&lt;&gt;"&amp;"")+4),ROW($E$5:INDIRECT("$E$"&amp;COUNTIF($D$5:$D$201,"&lt;&gt;"&amp;"")+4))),ROW($A147))),NA())</f>
        <v>#N/A</v>
      </c>
      <c r="AR151" s="59" t="b">
        <f ca="1" t="array" ref="AR151">IF(AND($D151&lt;&gt;"",$P$1=1),$D151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147))),NA()),IF($P$1=3,IFERROR(INDIRECT("$d$"&amp;SMALL(IF(TODAY()&lt;$E$5:INDIRECT("$E$"&amp;COUNTIF($D$5:$D$201,"&lt;&gt;"&amp;"")+4),ROW($E$5:INDIRECT("$E$"&amp;COUNTIF($D$5:$D$201,"&lt;&gt;"&amp;"")+4))),ROW($A147))),NA()))))</f>
        <v>0</v>
      </c>
    </row>
    <row r="152" spans="1:44">
      <c r="A152" s="14"/>
      <c r="G152" s="35" t="str">
        <f t="shared" si="28"/>
        <v/>
      </c>
      <c r="I152" s="57" t="str">
        <f ca="1" t="shared" si="29"/>
        <v/>
      </c>
      <c r="J152" s="35" t="str">
        <f ca="1" t="shared" si="30"/>
        <v/>
      </c>
      <c r="L152" s="16"/>
      <c r="M152" s="58" t="e">
        <f t="shared" si="26"/>
        <v>#N/A</v>
      </c>
      <c r="N152" s="58" t="e">
        <f ca="1" t="array" ref="N152">IFERROR(INDIRECT("$e$"&amp;SMALL(IF(TODAY()&gt;=$E$5:INDIRECT("$E$"&amp;COUNTIF($D$5:$D$201,"&lt;&gt;"&amp;"")+4),IF(TODAY()&lt;=$F$5:INDIRECT("$f$"&amp;COUNTIF($D$5:$D$201,"&lt;&gt;"&amp;"")+4),ROW($E$5:INDIRECT("$E$"&amp;COUNTIF($D$5:$D$201,"&lt;&gt;"&amp;"")+4)))),ROW($A148))),NA())</f>
        <v>#N/A</v>
      </c>
      <c r="O152" s="58" t="e">
        <f ca="1" t="array" ref="O152">IFERROR(INDIRECT("$e$"&amp;SMALL(IF(TODAY()&lt;$E$5:INDIRECT("$E$"&amp;COUNTIF($D$5:$D$201,"&lt;&gt;"&amp;"")+4),ROW($E$5:INDIRECT("$E$"&amp;COUNTIF($D$5:$D$201,"&lt;&gt;"&amp;"")+4))),ROW($A148))),NA())</f>
        <v>#N/A</v>
      </c>
      <c r="P152" s="59" t="e">
        <f t="shared" si="27"/>
        <v>#N/A</v>
      </c>
      <c r="Q152" s="59" t="e">
        <f ca="1" t="array" ref="Q152">IF(OR($E152="",$F152="")=TRUE(),NA(),IF(TODAY()&lt;$E152,0,IF(TODAY()&lt;=$F152,NOW()-$E152,$G152-1)))</f>
        <v>#N/A</v>
      </c>
      <c r="R152" s="59" t="e">
        <f t="array" ref="R152">IF(IFERROR($G152-$P152-1,0)&lt;=0,NA(),IFERROR($G152-$P152-1,0))</f>
        <v>#N/A</v>
      </c>
      <c r="S152" s="64" t="e">
        <f ca="1" t="array" ref="S152">IFERROR(IF($G152-$Q152-1&lt;=0,NA(),$G152-$Q152-1),NA())</f>
        <v>#N/A</v>
      </c>
      <c r="Y152" s="65" t="e">
        <f ca="1" t="array" ref="Y152">IFERROR(INDIRECT("$p$"&amp;SMALL(IF(TODAY()&gt;=$E$5:INDIRECT("$E$"&amp;COUNTIF($D$5:$D$201,"&lt;&gt;"&amp;"")+4),IF(TODAY()&lt;=$F$5:INDIRECT("$f$"&amp;COUNTIF($D$5:$D$201,"&lt;&gt;"&amp;"")+4),ROW($E$5:INDIRECT("$E$"&amp;COUNTIF($D$5:$D$201,"&lt;&gt;"&amp;"")+4)))),ROW($A148))),NA())</f>
        <v>#N/A</v>
      </c>
      <c r="Z152" s="59" t="e">
        <f ca="1" t="array" ref="Z152">IFERROR(INDIRECT("$q$"&amp;SMALL(IF(TODAY()&gt;=$E$5:INDIRECT("$E$"&amp;COUNTIF($D$5:$D$201,"&lt;&gt;"&amp;"")+4),IF(TODAY()&lt;=$F$5:INDIRECT("$f$"&amp;COUNTIF($D$5:$D$201,"&lt;&gt;"&amp;"")+4),ROW($E$5:INDIRECT("$e$"&amp;COUNTIF($D$5:$D$201,"&lt;&gt;"&amp;"")+4)))),ROW($A148))),NA())</f>
        <v>#N/A</v>
      </c>
      <c r="AA152" s="59" t="e">
        <f ca="1" t="array" ref="AA152">IFERROR(INDIRECT("$r$"&amp;SMALL(IF(TODAY()&gt;=$E$5:INDIRECT("$E$"&amp;COUNTIF($D$5:$D$201,"&lt;&gt;"&amp;"")+4),IF(TODAY()&lt;=$F$5:INDIRECT("$f$"&amp;COUNTIF($D$5:$D$201,"&lt;&gt;"&amp;"")+4),ROW($E$5:INDIRECT("$e$"&amp;COUNTIF($D$5:$D$201,"&lt;&gt;"&amp;"")+4)))),ROW($A148))),NA())</f>
        <v>#N/A</v>
      </c>
      <c r="AB152" s="59" t="e">
        <f ca="1" t="array" ref="AB152">IFERROR(INDIRECT("$s$"&amp;SMALL(IF(TODAY()&gt;=$E$5:INDIRECT("$E$"&amp;COUNTIF($D$5:$D$201,"&lt;&gt;"&amp;"")+4),IF(TODAY()&lt;=$F$5:INDIRECT("$f$"&amp;COUNTIF($D$5:$D$201,"&lt;&gt;"&amp;"")+4),ROW($E$5:INDIRECT("$e$"&amp;COUNTIF($D$5:$D$201,"&lt;&gt;"&amp;"")+4)))),ROW($A148))),NA())</f>
        <v>#N/A</v>
      </c>
      <c r="AH152" s="59" t="e">
        <f ca="1" t="array" ref="AH152">IFERROR(INDIRECT("$p$"&amp;SMALL(IF(TODAY()&lt;$E$5:INDIRECT("$E$"&amp;COUNTIF($D$5:$D$201,"&lt;&gt;"&amp;"")+4),ROW($E$5:INDIRECT("$E$"&amp;COUNTIF($D$5:$D$201,"&lt;&gt;"&amp;"")+4))),ROW($A148))),NA())</f>
        <v>#N/A</v>
      </c>
      <c r="AI152" s="59" t="e">
        <f ca="1" t="array" ref="AI152">IFERROR(INDIRECT("$Q$"&amp;SMALL(IF(TODAY()&lt;$E$5:INDIRECT("$E$"&amp;COUNTIF($D$5:$D$201,"&lt;&gt;"&amp;"")+4),ROW($E$5:INDIRECT("$E$"&amp;COUNTIF($D$5:$D$201,"&lt;&gt;"&amp;"")+4))),ROW($A148))),NA())</f>
        <v>#N/A</v>
      </c>
      <c r="AJ152" s="59" t="e">
        <f ca="1" t="array" ref="AJ152">IFERROR(INDIRECT("$R$"&amp;SMALL(IF(TODAY()&lt;$E$5:INDIRECT("$E$"&amp;COUNTIF($D$5:$D$201,"&lt;&gt;"&amp;"")+4),ROW($E$5:INDIRECT("$E$"&amp;COUNTIF($D$5:$D$201,"&lt;&gt;"&amp;"")+4))),ROW($A148))),NA())</f>
        <v>#N/A</v>
      </c>
      <c r="AK152" s="59" t="e">
        <f ca="1" t="array" ref="AK152">IFERROR(INDIRECT("$s$"&amp;SMALL(IF(TODAY()&lt;$E$5:INDIRECT("$E$"&amp;COUNTIF($D$5:$D$201,"&lt;&gt;"&amp;"")+4),ROW($E$5:INDIRECT("$E$"&amp;COUNTIF($D$5:$D$201,"&lt;&gt;"&amp;"")+4))),ROW($A148))),NA())</f>
        <v>#N/A</v>
      </c>
      <c r="AR152" s="59" t="b">
        <f ca="1" t="array" ref="AR152">IF(AND($D152&lt;&gt;"",$P$1=1),$D152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148))),NA()),IF($P$1=3,IFERROR(INDIRECT("$d$"&amp;SMALL(IF(TODAY()&lt;$E$5:INDIRECT("$E$"&amp;COUNTIF($D$5:$D$201,"&lt;&gt;"&amp;"")+4),ROW($E$5:INDIRECT("$E$"&amp;COUNTIF($D$5:$D$201,"&lt;&gt;"&amp;"")+4))),ROW($A148))),NA()))))</f>
        <v>0</v>
      </c>
    </row>
    <row r="153" spans="1:44">
      <c r="A153" s="14"/>
      <c r="G153" s="35" t="str">
        <f t="shared" si="28"/>
        <v/>
      </c>
      <c r="I153" s="57" t="str">
        <f ca="1" t="shared" si="29"/>
        <v/>
      </c>
      <c r="J153" s="35" t="str">
        <f ca="1" t="shared" si="30"/>
        <v/>
      </c>
      <c r="L153" s="16"/>
      <c r="M153" s="58" t="e">
        <f t="shared" si="26"/>
        <v>#N/A</v>
      </c>
      <c r="N153" s="58" t="e">
        <f ca="1" t="array" ref="N153">IFERROR(INDIRECT("$e$"&amp;SMALL(IF(TODAY()&gt;=$E$5:INDIRECT("$E$"&amp;COUNTIF($D$5:$D$201,"&lt;&gt;"&amp;"")+4),IF(TODAY()&lt;=$F$5:INDIRECT("$f$"&amp;COUNTIF($D$5:$D$201,"&lt;&gt;"&amp;"")+4),ROW($E$5:INDIRECT("$E$"&amp;COUNTIF($D$5:$D$201,"&lt;&gt;"&amp;"")+4)))),ROW($A149))),NA())</f>
        <v>#N/A</v>
      </c>
      <c r="O153" s="58" t="e">
        <f ca="1" t="array" ref="O153">IFERROR(INDIRECT("$e$"&amp;SMALL(IF(TODAY()&lt;$E$5:INDIRECT("$E$"&amp;COUNTIF($D$5:$D$201,"&lt;&gt;"&amp;"")+4),ROW($E$5:INDIRECT("$E$"&amp;COUNTIF($D$5:$D$201,"&lt;&gt;"&amp;"")+4))),ROW($A149))),NA())</f>
        <v>#N/A</v>
      </c>
      <c r="P153" s="59" t="e">
        <f t="shared" si="27"/>
        <v>#N/A</v>
      </c>
      <c r="Q153" s="59" t="e">
        <f ca="1" t="array" ref="Q153">IF(OR($E153="",$F153="")=TRUE(),NA(),IF(TODAY()&lt;$E153,0,IF(TODAY()&lt;=$F153,NOW()-$E153,$G153-1)))</f>
        <v>#N/A</v>
      </c>
      <c r="R153" s="59" t="e">
        <f t="array" ref="R153">IF(IFERROR($G153-$P153-1,0)&lt;=0,NA(),IFERROR($G153-$P153-1,0))</f>
        <v>#N/A</v>
      </c>
      <c r="S153" s="64" t="e">
        <f ca="1" t="array" ref="S153">IFERROR(IF($G153-$Q153-1&lt;=0,NA(),$G153-$Q153-1),NA())</f>
        <v>#N/A</v>
      </c>
      <c r="Y153" s="65" t="e">
        <f ca="1" t="array" ref="Y153">IFERROR(INDIRECT("$p$"&amp;SMALL(IF(TODAY()&gt;=$E$5:INDIRECT("$E$"&amp;COUNTIF($D$5:$D$201,"&lt;&gt;"&amp;"")+4),IF(TODAY()&lt;=$F$5:INDIRECT("$f$"&amp;COUNTIF($D$5:$D$201,"&lt;&gt;"&amp;"")+4),ROW($E$5:INDIRECT("$E$"&amp;COUNTIF($D$5:$D$201,"&lt;&gt;"&amp;"")+4)))),ROW($A149))),NA())</f>
        <v>#N/A</v>
      </c>
      <c r="Z153" s="59" t="e">
        <f ca="1" t="array" ref="Z153">IFERROR(INDIRECT("$q$"&amp;SMALL(IF(TODAY()&gt;=$E$5:INDIRECT("$E$"&amp;COUNTIF($D$5:$D$201,"&lt;&gt;"&amp;"")+4),IF(TODAY()&lt;=$F$5:INDIRECT("$f$"&amp;COUNTIF($D$5:$D$201,"&lt;&gt;"&amp;"")+4),ROW($E$5:INDIRECT("$e$"&amp;COUNTIF($D$5:$D$201,"&lt;&gt;"&amp;"")+4)))),ROW($A149))),NA())</f>
        <v>#N/A</v>
      </c>
      <c r="AA153" s="59" t="e">
        <f ca="1" t="array" ref="AA153">IFERROR(INDIRECT("$r$"&amp;SMALL(IF(TODAY()&gt;=$E$5:INDIRECT("$E$"&amp;COUNTIF($D$5:$D$201,"&lt;&gt;"&amp;"")+4),IF(TODAY()&lt;=$F$5:INDIRECT("$f$"&amp;COUNTIF($D$5:$D$201,"&lt;&gt;"&amp;"")+4),ROW($E$5:INDIRECT("$e$"&amp;COUNTIF($D$5:$D$201,"&lt;&gt;"&amp;"")+4)))),ROW($A149))),NA())</f>
        <v>#N/A</v>
      </c>
      <c r="AB153" s="59" t="e">
        <f ca="1" t="array" ref="AB153">IFERROR(INDIRECT("$s$"&amp;SMALL(IF(TODAY()&gt;=$E$5:INDIRECT("$E$"&amp;COUNTIF($D$5:$D$201,"&lt;&gt;"&amp;"")+4),IF(TODAY()&lt;=$F$5:INDIRECT("$f$"&amp;COUNTIF($D$5:$D$201,"&lt;&gt;"&amp;"")+4),ROW($E$5:INDIRECT("$e$"&amp;COUNTIF($D$5:$D$201,"&lt;&gt;"&amp;"")+4)))),ROW($A149))),NA())</f>
        <v>#N/A</v>
      </c>
      <c r="AH153" s="59" t="e">
        <f ca="1" t="array" ref="AH153">IFERROR(INDIRECT("$p$"&amp;SMALL(IF(TODAY()&lt;$E$5:INDIRECT("$E$"&amp;COUNTIF($D$5:$D$201,"&lt;&gt;"&amp;"")+4),ROW($E$5:INDIRECT("$E$"&amp;COUNTIF($D$5:$D$201,"&lt;&gt;"&amp;"")+4))),ROW($A149))),NA())</f>
        <v>#N/A</v>
      </c>
      <c r="AI153" s="59" t="e">
        <f ca="1" t="array" ref="AI153">IFERROR(INDIRECT("$Q$"&amp;SMALL(IF(TODAY()&lt;$E$5:INDIRECT("$E$"&amp;COUNTIF($D$5:$D$201,"&lt;&gt;"&amp;"")+4),ROW($E$5:INDIRECT("$E$"&amp;COUNTIF($D$5:$D$201,"&lt;&gt;"&amp;"")+4))),ROW($A149))),NA())</f>
        <v>#N/A</v>
      </c>
      <c r="AJ153" s="59" t="e">
        <f ca="1" t="array" ref="AJ153">IFERROR(INDIRECT("$R$"&amp;SMALL(IF(TODAY()&lt;$E$5:INDIRECT("$E$"&amp;COUNTIF($D$5:$D$201,"&lt;&gt;"&amp;"")+4),ROW($E$5:INDIRECT("$E$"&amp;COUNTIF($D$5:$D$201,"&lt;&gt;"&amp;"")+4))),ROW($A149))),NA())</f>
        <v>#N/A</v>
      </c>
      <c r="AK153" s="59" t="e">
        <f ca="1" t="array" ref="AK153">IFERROR(INDIRECT("$s$"&amp;SMALL(IF(TODAY()&lt;$E$5:INDIRECT("$E$"&amp;COUNTIF($D$5:$D$201,"&lt;&gt;"&amp;"")+4),ROW($E$5:INDIRECT("$E$"&amp;COUNTIF($D$5:$D$201,"&lt;&gt;"&amp;"")+4))),ROW($A149))),NA())</f>
        <v>#N/A</v>
      </c>
      <c r="AR153" s="59" t="b">
        <f ca="1" t="array" ref="AR153">IF(AND($D153&lt;&gt;"",$P$1=1),$D153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149))),NA()),IF($P$1=3,IFERROR(INDIRECT("$d$"&amp;SMALL(IF(TODAY()&lt;$E$5:INDIRECT("$E$"&amp;COUNTIF($D$5:$D$201,"&lt;&gt;"&amp;"")+4),ROW($E$5:INDIRECT("$E$"&amp;COUNTIF($D$5:$D$201,"&lt;&gt;"&amp;"")+4))),ROW($A149))),NA()))))</f>
        <v>0</v>
      </c>
    </row>
    <row r="154" spans="1:44">
      <c r="A154" s="14"/>
      <c r="G154" s="35" t="str">
        <f t="shared" si="28"/>
        <v/>
      </c>
      <c r="I154" s="57" t="str">
        <f ca="1" t="shared" si="29"/>
        <v/>
      </c>
      <c r="J154" s="35" t="str">
        <f ca="1" t="shared" si="30"/>
        <v/>
      </c>
      <c r="L154" s="16"/>
      <c r="M154" s="58" t="e">
        <f t="shared" si="26"/>
        <v>#N/A</v>
      </c>
      <c r="N154" s="58" t="e">
        <f ca="1" t="array" ref="N154">IFERROR(INDIRECT("$e$"&amp;SMALL(IF(TODAY()&gt;=$E$5:INDIRECT("$E$"&amp;COUNTIF($D$5:$D$201,"&lt;&gt;"&amp;"")+4),IF(TODAY()&lt;=$F$5:INDIRECT("$f$"&amp;COUNTIF($D$5:$D$201,"&lt;&gt;"&amp;"")+4),ROW($E$5:INDIRECT("$E$"&amp;COUNTIF($D$5:$D$201,"&lt;&gt;"&amp;"")+4)))),ROW($A150))),NA())</f>
        <v>#N/A</v>
      </c>
      <c r="O154" s="58" t="e">
        <f ca="1" t="array" ref="O154">IFERROR(INDIRECT("$e$"&amp;SMALL(IF(TODAY()&lt;$E$5:INDIRECT("$E$"&amp;COUNTIF($D$5:$D$201,"&lt;&gt;"&amp;"")+4),ROW($E$5:INDIRECT("$E$"&amp;COUNTIF($D$5:$D$201,"&lt;&gt;"&amp;"")+4))),ROW($A150))),NA())</f>
        <v>#N/A</v>
      </c>
      <c r="P154" s="59" t="e">
        <f t="shared" si="27"/>
        <v>#N/A</v>
      </c>
      <c r="Q154" s="59" t="e">
        <f ca="1" t="array" ref="Q154">IF(OR($E154="",$F154="")=TRUE(),NA(),IF(TODAY()&lt;$E154,0,IF(TODAY()&lt;=$F154,NOW()-$E154,$G154-1)))</f>
        <v>#N/A</v>
      </c>
      <c r="R154" s="59" t="e">
        <f t="array" ref="R154">IF(IFERROR($G154-$P154-1,0)&lt;=0,NA(),IFERROR($G154-$P154-1,0))</f>
        <v>#N/A</v>
      </c>
      <c r="S154" s="64" t="e">
        <f ca="1" t="array" ref="S154">IFERROR(IF($G154-$Q154-1&lt;=0,NA(),$G154-$Q154-1),NA())</f>
        <v>#N/A</v>
      </c>
      <c r="Y154" s="65" t="e">
        <f ca="1" t="array" ref="Y154">IFERROR(INDIRECT("$p$"&amp;SMALL(IF(TODAY()&gt;=$E$5:INDIRECT("$E$"&amp;COUNTIF($D$5:$D$201,"&lt;&gt;"&amp;"")+4),IF(TODAY()&lt;=$F$5:INDIRECT("$f$"&amp;COUNTIF($D$5:$D$201,"&lt;&gt;"&amp;"")+4),ROW($E$5:INDIRECT("$E$"&amp;COUNTIF($D$5:$D$201,"&lt;&gt;"&amp;"")+4)))),ROW($A150))),NA())</f>
        <v>#N/A</v>
      </c>
      <c r="Z154" s="59" t="e">
        <f ca="1" t="array" ref="Z154">IFERROR(INDIRECT("$q$"&amp;SMALL(IF(TODAY()&gt;=$E$5:INDIRECT("$E$"&amp;COUNTIF($D$5:$D$201,"&lt;&gt;"&amp;"")+4),IF(TODAY()&lt;=$F$5:INDIRECT("$f$"&amp;COUNTIF($D$5:$D$201,"&lt;&gt;"&amp;"")+4),ROW($E$5:INDIRECT("$e$"&amp;COUNTIF($D$5:$D$201,"&lt;&gt;"&amp;"")+4)))),ROW($A150))),NA())</f>
        <v>#N/A</v>
      </c>
      <c r="AA154" s="59" t="e">
        <f ca="1" t="array" ref="AA154">IFERROR(INDIRECT("$r$"&amp;SMALL(IF(TODAY()&gt;=$E$5:INDIRECT("$E$"&amp;COUNTIF($D$5:$D$201,"&lt;&gt;"&amp;"")+4),IF(TODAY()&lt;=$F$5:INDIRECT("$f$"&amp;COUNTIF($D$5:$D$201,"&lt;&gt;"&amp;"")+4),ROW($E$5:INDIRECT("$e$"&amp;COUNTIF($D$5:$D$201,"&lt;&gt;"&amp;"")+4)))),ROW($A150))),NA())</f>
        <v>#N/A</v>
      </c>
      <c r="AB154" s="59" t="e">
        <f ca="1" t="array" ref="AB154">IFERROR(INDIRECT("$s$"&amp;SMALL(IF(TODAY()&gt;=$E$5:INDIRECT("$E$"&amp;COUNTIF($D$5:$D$201,"&lt;&gt;"&amp;"")+4),IF(TODAY()&lt;=$F$5:INDIRECT("$f$"&amp;COUNTIF($D$5:$D$201,"&lt;&gt;"&amp;"")+4),ROW($E$5:INDIRECT("$e$"&amp;COUNTIF($D$5:$D$201,"&lt;&gt;"&amp;"")+4)))),ROW($A150))),NA())</f>
        <v>#N/A</v>
      </c>
      <c r="AH154" s="59" t="e">
        <f ca="1" t="array" ref="AH154">IFERROR(INDIRECT("$p$"&amp;SMALL(IF(TODAY()&lt;$E$5:INDIRECT("$E$"&amp;COUNTIF($D$5:$D$201,"&lt;&gt;"&amp;"")+4),ROW($E$5:INDIRECT("$E$"&amp;COUNTIF($D$5:$D$201,"&lt;&gt;"&amp;"")+4))),ROW($A150))),NA())</f>
        <v>#N/A</v>
      </c>
      <c r="AI154" s="59" t="e">
        <f ca="1" t="array" ref="AI154">IFERROR(INDIRECT("$Q$"&amp;SMALL(IF(TODAY()&lt;$E$5:INDIRECT("$E$"&amp;COUNTIF($D$5:$D$201,"&lt;&gt;"&amp;"")+4),ROW($E$5:INDIRECT("$E$"&amp;COUNTIF($D$5:$D$201,"&lt;&gt;"&amp;"")+4))),ROW($A150))),NA())</f>
        <v>#N/A</v>
      </c>
      <c r="AJ154" s="59" t="e">
        <f ca="1" t="array" ref="AJ154">IFERROR(INDIRECT("$R$"&amp;SMALL(IF(TODAY()&lt;$E$5:INDIRECT("$E$"&amp;COUNTIF($D$5:$D$201,"&lt;&gt;"&amp;"")+4),ROW($E$5:INDIRECT("$E$"&amp;COUNTIF($D$5:$D$201,"&lt;&gt;"&amp;"")+4))),ROW($A150))),NA())</f>
        <v>#N/A</v>
      </c>
      <c r="AK154" s="59" t="e">
        <f ca="1" t="array" ref="AK154">IFERROR(INDIRECT("$s$"&amp;SMALL(IF(TODAY()&lt;$E$5:INDIRECT("$E$"&amp;COUNTIF($D$5:$D$201,"&lt;&gt;"&amp;"")+4),ROW($E$5:INDIRECT("$E$"&amp;COUNTIF($D$5:$D$201,"&lt;&gt;"&amp;"")+4))),ROW($A150))),NA())</f>
        <v>#N/A</v>
      </c>
      <c r="AR154" s="59" t="b">
        <f ca="1" t="array" ref="AR154">IF(AND($D154&lt;&gt;"",$P$1=1),$D154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150))),NA()),IF($P$1=3,IFERROR(INDIRECT("$d$"&amp;SMALL(IF(TODAY()&lt;$E$5:INDIRECT("$E$"&amp;COUNTIF($D$5:$D$201,"&lt;&gt;"&amp;"")+4),ROW($E$5:INDIRECT("$E$"&amp;COUNTIF($D$5:$D$201,"&lt;&gt;"&amp;"")+4))),ROW($A150))),NA()))))</f>
        <v>0</v>
      </c>
    </row>
    <row r="155" spans="1:44">
      <c r="A155" s="14"/>
      <c r="G155" s="35" t="str">
        <f t="shared" si="28"/>
        <v/>
      </c>
      <c r="I155" s="57" t="str">
        <f ca="1" t="shared" si="29"/>
        <v/>
      </c>
      <c r="J155" s="35" t="str">
        <f ca="1" t="shared" si="30"/>
        <v/>
      </c>
      <c r="L155" s="16"/>
      <c r="M155" s="58" t="e">
        <f t="shared" si="26"/>
        <v>#N/A</v>
      </c>
      <c r="N155" s="58" t="e">
        <f ca="1" t="array" ref="N155">IFERROR(INDIRECT("$e$"&amp;SMALL(IF(TODAY()&gt;=$E$5:INDIRECT("$E$"&amp;COUNTIF($D$5:$D$201,"&lt;&gt;"&amp;"")+4),IF(TODAY()&lt;=$F$5:INDIRECT("$f$"&amp;COUNTIF($D$5:$D$201,"&lt;&gt;"&amp;"")+4),ROW($E$5:INDIRECT("$E$"&amp;COUNTIF($D$5:$D$201,"&lt;&gt;"&amp;"")+4)))),ROW($A151))),NA())</f>
        <v>#N/A</v>
      </c>
      <c r="O155" s="58" t="e">
        <f ca="1" t="array" ref="O155">IFERROR(INDIRECT("$e$"&amp;SMALL(IF(TODAY()&lt;$E$5:INDIRECT("$E$"&amp;COUNTIF($D$5:$D$201,"&lt;&gt;"&amp;"")+4),ROW($E$5:INDIRECT("$E$"&amp;COUNTIF($D$5:$D$201,"&lt;&gt;"&amp;"")+4))),ROW($A151))),NA())</f>
        <v>#N/A</v>
      </c>
      <c r="P155" s="59" t="e">
        <f t="shared" si="27"/>
        <v>#N/A</v>
      </c>
      <c r="Q155" s="59" t="e">
        <f ca="1" t="array" ref="Q155">IF(OR($E155="",$F155="")=TRUE(),NA(),IF(TODAY()&lt;$E155,0,IF(TODAY()&lt;=$F155,NOW()-$E155,$G155-1)))</f>
        <v>#N/A</v>
      </c>
      <c r="R155" s="59" t="e">
        <f t="array" ref="R155">IF(IFERROR($G155-$P155-1,0)&lt;=0,NA(),IFERROR($G155-$P155-1,0))</f>
        <v>#N/A</v>
      </c>
      <c r="S155" s="64" t="e">
        <f ca="1" t="array" ref="S155">IFERROR(IF($G155-$Q155-1&lt;=0,NA(),$G155-$Q155-1),NA())</f>
        <v>#N/A</v>
      </c>
      <c r="Y155" s="65" t="e">
        <f ca="1" t="array" ref="Y155">IFERROR(INDIRECT("$p$"&amp;SMALL(IF(TODAY()&gt;=$E$5:INDIRECT("$E$"&amp;COUNTIF($D$5:$D$201,"&lt;&gt;"&amp;"")+4),IF(TODAY()&lt;=$F$5:INDIRECT("$f$"&amp;COUNTIF($D$5:$D$201,"&lt;&gt;"&amp;"")+4),ROW($E$5:INDIRECT("$E$"&amp;COUNTIF($D$5:$D$201,"&lt;&gt;"&amp;"")+4)))),ROW($A151))),NA())</f>
        <v>#N/A</v>
      </c>
      <c r="Z155" s="59" t="e">
        <f ca="1" t="array" ref="Z155">IFERROR(INDIRECT("$q$"&amp;SMALL(IF(TODAY()&gt;=$E$5:INDIRECT("$E$"&amp;COUNTIF($D$5:$D$201,"&lt;&gt;"&amp;"")+4),IF(TODAY()&lt;=$F$5:INDIRECT("$f$"&amp;COUNTIF($D$5:$D$201,"&lt;&gt;"&amp;"")+4),ROW($E$5:INDIRECT("$e$"&amp;COUNTIF($D$5:$D$201,"&lt;&gt;"&amp;"")+4)))),ROW($A151))),NA())</f>
        <v>#N/A</v>
      </c>
      <c r="AA155" s="59" t="e">
        <f ca="1" t="array" ref="AA155">IFERROR(INDIRECT("$r$"&amp;SMALL(IF(TODAY()&gt;=$E$5:INDIRECT("$E$"&amp;COUNTIF($D$5:$D$201,"&lt;&gt;"&amp;"")+4),IF(TODAY()&lt;=$F$5:INDIRECT("$f$"&amp;COUNTIF($D$5:$D$201,"&lt;&gt;"&amp;"")+4),ROW($E$5:INDIRECT("$e$"&amp;COUNTIF($D$5:$D$201,"&lt;&gt;"&amp;"")+4)))),ROW($A151))),NA())</f>
        <v>#N/A</v>
      </c>
      <c r="AB155" s="59" t="e">
        <f ca="1" t="array" ref="AB155">IFERROR(INDIRECT("$s$"&amp;SMALL(IF(TODAY()&gt;=$E$5:INDIRECT("$E$"&amp;COUNTIF($D$5:$D$201,"&lt;&gt;"&amp;"")+4),IF(TODAY()&lt;=$F$5:INDIRECT("$f$"&amp;COUNTIF($D$5:$D$201,"&lt;&gt;"&amp;"")+4),ROW($E$5:INDIRECT("$e$"&amp;COUNTIF($D$5:$D$201,"&lt;&gt;"&amp;"")+4)))),ROW($A151))),NA())</f>
        <v>#N/A</v>
      </c>
      <c r="AH155" s="59" t="e">
        <f ca="1" t="array" ref="AH155">IFERROR(INDIRECT("$p$"&amp;SMALL(IF(TODAY()&lt;$E$5:INDIRECT("$E$"&amp;COUNTIF($D$5:$D$201,"&lt;&gt;"&amp;"")+4),ROW($E$5:INDIRECT("$E$"&amp;COUNTIF($D$5:$D$201,"&lt;&gt;"&amp;"")+4))),ROW($A151))),NA())</f>
        <v>#N/A</v>
      </c>
      <c r="AI155" s="59" t="e">
        <f ca="1" t="array" ref="AI155">IFERROR(INDIRECT("$Q$"&amp;SMALL(IF(TODAY()&lt;$E$5:INDIRECT("$E$"&amp;COUNTIF($D$5:$D$201,"&lt;&gt;"&amp;"")+4),ROW($E$5:INDIRECT("$E$"&amp;COUNTIF($D$5:$D$201,"&lt;&gt;"&amp;"")+4))),ROW($A151))),NA())</f>
        <v>#N/A</v>
      </c>
      <c r="AJ155" s="59" t="e">
        <f ca="1" t="array" ref="AJ155">IFERROR(INDIRECT("$R$"&amp;SMALL(IF(TODAY()&lt;$E$5:INDIRECT("$E$"&amp;COUNTIF($D$5:$D$201,"&lt;&gt;"&amp;"")+4),ROW($E$5:INDIRECT("$E$"&amp;COUNTIF($D$5:$D$201,"&lt;&gt;"&amp;"")+4))),ROW($A151))),NA())</f>
        <v>#N/A</v>
      </c>
      <c r="AK155" s="59" t="e">
        <f ca="1" t="array" ref="AK155">IFERROR(INDIRECT("$s$"&amp;SMALL(IF(TODAY()&lt;$E$5:INDIRECT("$E$"&amp;COUNTIF($D$5:$D$201,"&lt;&gt;"&amp;"")+4),ROW($E$5:INDIRECT("$E$"&amp;COUNTIF($D$5:$D$201,"&lt;&gt;"&amp;"")+4))),ROW($A151))),NA())</f>
        <v>#N/A</v>
      </c>
      <c r="AR155" s="59" t="b">
        <f ca="1" t="array" ref="AR155">IF(AND($D155&lt;&gt;"",$P$1=1),$D155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151))),NA()),IF($P$1=3,IFERROR(INDIRECT("$d$"&amp;SMALL(IF(TODAY()&lt;$E$5:INDIRECT("$E$"&amp;COUNTIF($D$5:$D$201,"&lt;&gt;"&amp;"")+4),ROW($E$5:INDIRECT("$E$"&amp;COUNTIF($D$5:$D$201,"&lt;&gt;"&amp;"")+4))),ROW($A151))),NA()))))</f>
        <v>0</v>
      </c>
    </row>
    <row r="156" spans="1:44">
      <c r="A156" s="14"/>
      <c r="G156" s="35" t="str">
        <f t="shared" si="28"/>
        <v/>
      </c>
      <c r="I156" s="57" t="str">
        <f ca="1" t="shared" si="29"/>
        <v/>
      </c>
      <c r="J156" s="35" t="str">
        <f ca="1" t="shared" si="30"/>
        <v/>
      </c>
      <c r="L156" s="16"/>
      <c r="M156" s="58" t="e">
        <f t="shared" si="26"/>
        <v>#N/A</v>
      </c>
      <c r="N156" s="58" t="e">
        <f ca="1" t="array" ref="N156">IFERROR(INDIRECT("$e$"&amp;SMALL(IF(TODAY()&gt;=$E$5:INDIRECT("$E$"&amp;COUNTIF($D$5:$D$201,"&lt;&gt;"&amp;"")+4),IF(TODAY()&lt;=$F$5:INDIRECT("$f$"&amp;COUNTIF($D$5:$D$201,"&lt;&gt;"&amp;"")+4),ROW($E$5:INDIRECT("$E$"&amp;COUNTIF($D$5:$D$201,"&lt;&gt;"&amp;"")+4)))),ROW($A152))),NA())</f>
        <v>#N/A</v>
      </c>
      <c r="O156" s="58" t="e">
        <f ca="1" t="array" ref="O156">IFERROR(INDIRECT("$e$"&amp;SMALL(IF(TODAY()&lt;$E$5:INDIRECT("$E$"&amp;COUNTIF($D$5:$D$201,"&lt;&gt;"&amp;"")+4),ROW($E$5:INDIRECT("$E$"&amp;COUNTIF($D$5:$D$201,"&lt;&gt;"&amp;"")+4))),ROW($A152))),NA())</f>
        <v>#N/A</v>
      </c>
      <c r="P156" s="59" t="e">
        <f t="shared" si="27"/>
        <v>#N/A</v>
      </c>
      <c r="Q156" s="59" t="e">
        <f ca="1" t="array" ref="Q156">IF(OR($E156="",$F156="")=TRUE(),NA(),IF(TODAY()&lt;$E156,0,IF(TODAY()&lt;=$F156,NOW()-$E156,$G156-1)))</f>
        <v>#N/A</v>
      </c>
      <c r="R156" s="59" t="e">
        <f t="array" ref="R156">IF(IFERROR($G156-$P156-1,0)&lt;=0,NA(),IFERROR($G156-$P156-1,0))</f>
        <v>#N/A</v>
      </c>
      <c r="S156" s="64" t="e">
        <f ca="1" t="array" ref="S156">IFERROR(IF($G156-$Q156-1&lt;=0,NA(),$G156-$Q156-1),NA())</f>
        <v>#N/A</v>
      </c>
      <c r="Y156" s="65" t="e">
        <f ca="1" t="array" ref="Y156">IFERROR(INDIRECT("$p$"&amp;SMALL(IF(TODAY()&gt;=$E$5:INDIRECT("$E$"&amp;COUNTIF($D$5:$D$201,"&lt;&gt;"&amp;"")+4),IF(TODAY()&lt;=$F$5:INDIRECT("$f$"&amp;COUNTIF($D$5:$D$201,"&lt;&gt;"&amp;"")+4),ROW($E$5:INDIRECT("$E$"&amp;COUNTIF($D$5:$D$201,"&lt;&gt;"&amp;"")+4)))),ROW($A152))),NA())</f>
        <v>#N/A</v>
      </c>
      <c r="Z156" s="59" t="e">
        <f ca="1" t="array" ref="Z156">IFERROR(INDIRECT("$q$"&amp;SMALL(IF(TODAY()&gt;=$E$5:INDIRECT("$E$"&amp;COUNTIF($D$5:$D$201,"&lt;&gt;"&amp;"")+4),IF(TODAY()&lt;=$F$5:INDIRECT("$f$"&amp;COUNTIF($D$5:$D$201,"&lt;&gt;"&amp;"")+4),ROW($E$5:INDIRECT("$e$"&amp;COUNTIF($D$5:$D$201,"&lt;&gt;"&amp;"")+4)))),ROW($A152))),NA())</f>
        <v>#N/A</v>
      </c>
      <c r="AA156" s="59" t="e">
        <f ca="1" t="array" ref="AA156">IFERROR(INDIRECT("$r$"&amp;SMALL(IF(TODAY()&gt;=$E$5:INDIRECT("$E$"&amp;COUNTIF($D$5:$D$201,"&lt;&gt;"&amp;"")+4),IF(TODAY()&lt;=$F$5:INDIRECT("$f$"&amp;COUNTIF($D$5:$D$201,"&lt;&gt;"&amp;"")+4),ROW($E$5:INDIRECT("$e$"&amp;COUNTIF($D$5:$D$201,"&lt;&gt;"&amp;"")+4)))),ROW($A152))),NA())</f>
        <v>#N/A</v>
      </c>
      <c r="AB156" s="59" t="e">
        <f ca="1" t="array" ref="AB156">IFERROR(INDIRECT("$s$"&amp;SMALL(IF(TODAY()&gt;=$E$5:INDIRECT("$E$"&amp;COUNTIF($D$5:$D$201,"&lt;&gt;"&amp;"")+4),IF(TODAY()&lt;=$F$5:INDIRECT("$f$"&amp;COUNTIF($D$5:$D$201,"&lt;&gt;"&amp;"")+4),ROW($E$5:INDIRECT("$e$"&amp;COUNTIF($D$5:$D$201,"&lt;&gt;"&amp;"")+4)))),ROW($A152))),NA())</f>
        <v>#N/A</v>
      </c>
      <c r="AH156" s="59" t="e">
        <f ca="1" t="array" ref="AH156">IFERROR(INDIRECT("$p$"&amp;SMALL(IF(TODAY()&lt;$E$5:INDIRECT("$E$"&amp;COUNTIF($D$5:$D$201,"&lt;&gt;"&amp;"")+4),ROW($E$5:INDIRECT("$E$"&amp;COUNTIF($D$5:$D$201,"&lt;&gt;"&amp;"")+4))),ROW($A152))),NA())</f>
        <v>#N/A</v>
      </c>
      <c r="AI156" s="59" t="e">
        <f ca="1" t="array" ref="AI156">IFERROR(INDIRECT("$Q$"&amp;SMALL(IF(TODAY()&lt;$E$5:INDIRECT("$E$"&amp;COUNTIF($D$5:$D$201,"&lt;&gt;"&amp;"")+4),ROW($E$5:INDIRECT("$E$"&amp;COUNTIF($D$5:$D$201,"&lt;&gt;"&amp;"")+4))),ROW($A152))),NA())</f>
        <v>#N/A</v>
      </c>
      <c r="AJ156" s="59" t="e">
        <f ca="1" t="array" ref="AJ156">IFERROR(INDIRECT("$R$"&amp;SMALL(IF(TODAY()&lt;$E$5:INDIRECT("$E$"&amp;COUNTIF($D$5:$D$201,"&lt;&gt;"&amp;"")+4),ROW($E$5:INDIRECT("$E$"&amp;COUNTIF($D$5:$D$201,"&lt;&gt;"&amp;"")+4))),ROW($A152))),NA())</f>
        <v>#N/A</v>
      </c>
      <c r="AK156" s="59" t="e">
        <f ca="1" t="array" ref="AK156">IFERROR(INDIRECT("$s$"&amp;SMALL(IF(TODAY()&lt;$E$5:INDIRECT("$E$"&amp;COUNTIF($D$5:$D$201,"&lt;&gt;"&amp;"")+4),ROW($E$5:INDIRECT("$E$"&amp;COUNTIF($D$5:$D$201,"&lt;&gt;"&amp;"")+4))),ROW($A152))),NA())</f>
        <v>#N/A</v>
      </c>
      <c r="AR156" s="59" t="b">
        <f ca="1" t="array" ref="AR156">IF(AND($D156&lt;&gt;"",$P$1=1),$D156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152))),NA()),IF($P$1=3,IFERROR(INDIRECT("$d$"&amp;SMALL(IF(TODAY()&lt;$E$5:INDIRECT("$E$"&amp;COUNTIF($D$5:$D$201,"&lt;&gt;"&amp;"")+4),ROW($E$5:INDIRECT("$E$"&amp;COUNTIF($D$5:$D$201,"&lt;&gt;"&amp;"")+4))),ROW($A152))),NA()))))</f>
        <v>0</v>
      </c>
    </row>
    <row r="157" spans="1:44">
      <c r="A157" s="14"/>
      <c r="G157" s="35" t="str">
        <f t="shared" si="28"/>
        <v/>
      </c>
      <c r="I157" s="57" t="str">
        <f ca="1" t="shared" si="29"/>
        <v/>
      </c>
      <c r="J157" s="35" t="str">
        <f ca="1" t="shared" si="30"/>
        <v/>
      </c>
      <c r="L157" s="16"/>
      <c r="M157" s="58" t="e">
        <f t="shared" si="26"/>
        <v>#N/A</v>
      </c>
      <c r="N157" s="58" t="e">
        <f ca="1" t="array" ref="N157">IFERROR(INDIRECT("$e$"&amp;SMALL(IF(TODAY()&gt;=$E$5:INDIRECT("$E$"&amp;COUNTIF($D$5:$D$201,"&lt;&gt;"&amp;"")+4),IF(TODAY()&lt;=$F$5:INDIRECT("$f$"&amp;COUNTIF($D$5:$D$201,"&lt;&gt;"&amp;"")+4),ROW($E$5:INDIRECT("$E$"&amp;COUNTIF($D$5:$D$201,"&lt;&gt;"&amp;"")+4)))),ROW($A153))),NA())</f>
        <v>#N/A</v>
      </c>
      <c r="O157" s="58" t="e">
        <f ca="1" t="array" ref="O157">IFERROR(INDIRECT("$e$"&amp;SMALL(IF(TODAY()&lt;$E$5:INDIRECT("$E$"&amp;COUNTIF($D$5:$D$201,"&lt;&gt;"&amp;"")+4),ROW($E$5:INDIRECT("$E$"&amp;COUNTIF($D$5:$D$201,"&lt;&gt;"&amp;"")+4))),ROW($A153))),NA())</f>
        <v>#N/A</v>
      </c>
      <c r="P157" s="59" t="e">
        <f t="shared" si="27"/>
        <v>#N/A</v>
      </c>
      <c r="Q157" s="59" t="e">
        <f ca="1" t="array" ref="Q157">IF(OR($E157="",$F157="")=TRUE(),NA(),IF(TODAY()&lt;$E157,0,IF(TODAY()&lt;=$F157,NOW()-$E157,$G157-1)))</f>
        <v>#N/A</v>
      </c>
      <c r="R157" s="59" t="e">
        <f t="array" ref="R157">IF(IFERROR($G157-$P157-1,0)&lt;=0,NA(),IFERROR($G157-$P157-1,0))</f>
        <v>#N/A</v>
      </c>
      <c r="S157" s="64" t="e">
        <f ca="1" t="array" ref="S157">IFERROR(IF($G157-$Q157-1&lt;=0,NA(),$G157-$Q157-1),NA())</f>
        <v>#N/A</v>
      </c>
      <c r="Y157" s="65" t="e">
        <f ca="1" t="array" ref="Y157">IFERROR(INDIRECT("$p$"&amp;SMALL(IF(TODAY()&gt;=$E$5:INDIRECT("$E$"&amp;COUNTIF($D$5:$D$201,"&lt;&gt;"&amp;"")+4),IF(TODAY()&lt;=$F$5:INDIRECT("$f$"&amp;COUNTIF($D$5:$D$201,"&lt;&gt;"&amp;"")+4),ROW($E$5:INDIRECT("$E$"&amp;COUNTIF($D$5:$D$201,"&lt;&gt;"&amp;"")+4)))),ROW($A153))),NA())</f>
        <v>#N/A</v>
      </c>
      <c r="Z157" s="59" t="e">
        <f ca="1" t="array" ref="Z157">IFERROR(INDIRECT("$q$"&amp;SMALL(IF(TODAY()&gt;=$E$5:INDIRECT("$E$"&amp;COUNTIF($D$5:$D$201,"&lt;&gt;"&amp;"")+4),IF(TODAY()&lt;=$F$5:INDIRECT("$f$"&amp;COUNTIF($D$5:$D$201,"&lt;&gt;"&amp;"")+4),ROW($E$5:INDIRECT("$e$"&amp;COUNTIF($D$5:$D$201,"&lt;&gt;"&amp;"")+4)))),ROW($A153))),NA())</f>
        <v>#N/A</v>
      </c>
      <c r="AA157" s="59" t="e">
        <f ca="1" t="array" ref="AA157">IFERROR(INDIRECT("$r$"&amp;SMALL(IF(TODAY()&gt;=$E$5:INDIRECT("$E$"&amp;COUNTIF($D$5:$D$201,"&lt;&gt;"&amp;"")+4),IF(TODAY()&lt;=$F$5:INDIRECT("$f$"&amp;COUNTIF($D$5:$D$201,"&lt;&gt;"&amp;"")+4),ROW($E$5:INDIRECT("$e$"&amp;COUNTIF($D$5:$D$201,"&lt;&gt;"&amp;"")+4)))),ROW($A153))),NA())</f>
        <v>#N/A</v>
      </c>
      <c r="AB157" s="59" t="e">
        <f ca="1" t="array" ref="AB157">IFERROR(INDIRECT("$s$"&amp;SMALL(IF(TODAY()&gt;=$E$5:INDIRECT("$E$"&amp;COUNTIF($D$5:$D$201,"&lt;&gt;"&amp;"")+4),IF(TODAY()&lt;=$F$5:INDIRECT("$f$"&amp;COUNTIF($D$5:$D$201,"&lt;&gt;"&amp;"")+4),ROW($E$5:INDIRECT("$e$"&amp;COUNTIF($D$5:$D$201,"&lt;&gt;"&amp;"")+4)))),ROW($A153))),NA())</f>
        <v>#N/A</v>
      </c>
      <c r="AH157" s="59" t="e">
        <f ca="1" t="array" ref="AH157">IFERROR(INDIRECT("$p$"&amp;SMALL(IF(TODAY()&lt;$E$5:INDIRECT("$E$"&amp;COUNTIF($D$5:$D$201,"&lt;&gt;"&amp;"")+4),ROW($E$5:INDIRECT("$E$"&amp;COUNTIF($D$5:$D$201,"&lt;&gt;"&amp;"")+4))),ROW($A153))),NA())</f>
        <v>#N/A</v>
      </c>
      <c r="AI157" s="59" t="e">
        <f ca="1" t="array" ref="AI157">IFERROR(INDIRECT("$Q$"&amp;SMALL(IF(TODAY()&lt;$E$5:INDIRECT("$E$"&amp;COUNTIF($D$5:$D$201,"&lt;&gt;"&amp;"")+4),ROW($E$5:INDIRECT("$E$"&amp;COUNTIF($D$5:$D$201,"&lt;&gt;"&amp;"")+4))),ROW($A153))),NA())</f>
        <v>#N/A</v>
      </c>
      <c r="AJ157" s="59" t="e">
        <f ca="1" t="array" ref="AJ157">IFERROR(INDIRECT("$R$"&amp;SMALL(IF(TODAY()&lt;$E$5:INDIRECT("$E$"&amp;COUNTIF($D$5:$D$201,"&lt;&gt;"&amp;"")+4),ROW($E$5:INDIRECT("$E$"&amp;COUNTIF($D$5:$D$201,"&lt;&gt;"&amp;"")+4))),ROW($A153))),NA())</f>
        <v>#N/A</v>
      </c>
      <c r="AK157" s="59" t="e">
        <f ca="1" t="array" ref="AK157">IFERROR(INDIRECT("$s$"&amp;SMALL(IF(TODAY()&lt;$E$5:INDIRECT("$E$"&amp;COUNTIF($D$5:$D$201,"&lt;&gt;"&amp;"")+4),ROW($E$5:INDIRECT("$E$"&amp;COUNTIF($D$5:$D$201,"&lt;&gt;"&amp;"")+4))),ROW($A153))),NA())</f>
        <v>#N/A</v>
      </c>
      <c r="AR157" s="59" t="b">
        <f ca="1" t="array" ref="AR157">IF(AND($D157&lt;&gt;"",$P$1=1),$D157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153))),NA()),IF($P$1=3,IFERROR(INDIRECT("$d$"&amp;SMALL(IF(TODAY()&lt;$E$5:INDIRECT("$E$"&amp;COUNTIF($D$5:$D$201,"&lt;&gt;"&amp;"")+4),ROW($E$5:INDIRECT("$E$"&amp;COUNTIF($D$5:$D$201,"&lt;&gt;"&amp;"")+4))),ROW($A153))),NA()))))</f>
        <v>0</v>
      </c>
    </row>
    <row r="158" spans="1:44">
      <c r="A158" s="14"/>
      <c r="G158" s="35" t="str">
        <f t="shared" si="28"/>
        <v/>
      </c>
      <c r="I158" s="57" t="str">
        <f ca="1" t="shared" si="29"/>
        <v/>
      </c>
      <c r="J158" s="35" t="str">
        <f ca="1" t="shared" si="30"/>
        <v/>
      </c>
      <c r="L158" s="16"/>
      <c r="M158" s="58" t="e">
        <f t="shared" si="26"/>
        <v>#N/A</v>
      </c>
      <c r="N158" s="58" t="e">
        <f ca="1" t="array" ref="N158">IFERROR(INDIRECT("$e$"&amp;SMALL(IF(TODAY()&gt;=$E$5:INDIRECT("$E$"&amp;COUNTIF($D$5:$D$201,"&lt;&gt;"&amp;"")+4),IF(TODAY()&lt;=$F$5:INDIRECT("$f$"&amp;COUNTIF($D$5:$D$201,"&lt;&gt;"&amp;"")+4),ROW($E$5:INDIRECT("$E$"&amp;COUNTIF($D$5:$D$201,"&lt;&gt;"&amp;"")+4)))),ROW($A154))),NA())</f>
        <v>#N/A</v>
      </c>
      <c r="O158" s="58" t="e">
        <f ca="1" t="array" ref="O158">IFERROR(INDIRECT("$e$"&amp;SMALL(IF(TODAY()&lt;$E$5:INDIRECT("$E$"&amp;COUNTIF($D$5:$D$201,"&lt;&gt;"&amp;"")+4),ROW($E$5:INDIRECT("$E$"&amp;COUNTIF($D$5:$D$201,"&lt;&gt;"&amp;"")+4))),ROW($A154))),NA())</f>
        <v>#N/A</v>
      </c>
      <c r="P158" s="59" t="e">
        <f t="shared" si="27"/>
        <v>#N/A</v>
      </c>
      <c r="Q158" s="59" t="e">
        <f ca="1" t="array" ref="Q158">IF(OR($E158="",$F158="")=TRUE(),NA(),IF(TODAY()&lt;$E158,0,IF(TODAY()&lt;=$F158,NOW()-$E158,$G158-1)))</f>
        <v>#N/A</v>
      </c>
      <c r="R158" s="59" t="e">
        <f t="array" ref="R158">IF(IFERROR($G158-$P158-1,0)&lt;=0,NA(),IFERROR($G158-$P158-1,0))</f>
        <v>#N/A</v>
      </c>
      <c r="S158" s="64" t="e">
        <f ca="1" t="array" ref="S158">IFERROR(IF($G158-$Q158-1&lt;=0,NA(),$G158-$Q158-1),NA())</f>
        <v>#N/A</v>
      </c>
      <c r="Y158" s="65" t="e">
        <f ca="1" t="array" ref="Y158">IFERROR(INDIRECT("$p$"&amp;SMALL(IF(TODAY()&gt;=$E$5:INDIRECT("$E$"&amp;COUNTIF($D$5:$D$201,"&lt;&gt;"&amp;"")+4),IF(TODAY()&lt;=$F$5:INDIRECT("$f$"&amp;COUNTIF($D$5:$D$201,"&lt;&gt;"&amp;"")+4),ROW($E$5:INDIRECT("$E$"&amp;COUNTIF($D$5:$D$201,"&lt;&gt;"&amp;"")+4)))),ROW($A154))),NA())</f>
        <v>#N/A</v>
      </c>
      <c r="Z158" s="59" t="e">
        <f ca="1" t="array" ref="Z158">IFERROR(INDIRECT("$q$"&amp;SMALL(IF(TODAY()&gt;=$E$5:INDIRECT("$E$"&amp;COUNTIF($D$5:$D$201,"&lt;&gt;"&amp;"")+4),IF(TODAY()&lt;=$F$5:INDIRECT("$f$"&amp;COUNTIF($D$5:$D$201,"&lt;&gt;"&amp;"")+4),ROW($E$5:INDIRECT("$e$"&amp;COUNTIF($D$5:$D$201,"&lt;&gt;"&amp;"")+4)))),ROW($A154))),NA())</f>
        <v>#N/A</v>
      </c>
      <c r="AA158" s="59" t="e">
        <f ca="1" t="array" ref="AA158">IFERROR(INDIRECT("$r$"&amp;SMALL(IF(TODAY()&gt;=$E$5:INDIRECT("$E$"&amp;COUNTIF($D$5:$D$201,"&lt;&gt;"&amp;"")+4),IF(TODAY()&lt;=$F$5:INDIRECT("$f$"&amp;COUNTIF($D$5:$D$201,"&lt;&gt;"&amp;"")+4),ROW($E$5:INDIRECT("$e$"&amp;COUNTIF($D$5:$D$201,"&lt;&gt;"&amp;"")+4)))),ROW($A154))),NA())</f>
        <v>#N/A</v>
      </c>
      <c r="AB158" s="59" t="e">
        <f ca="1" t="array" ref="AB158">IFERROR(INDIRECT("$s$"&amp;SMALL(IF(TODAY()&gt;=$E$5:INDIRECT("$E$"&amp;COUNTIF($D$5:$D$201,"&lt;&gt;"&amp;"")+4),IF(TODAY()&lt;=$F$5:INDIRECT("$f$"&amp;COUNTIF($D$5:$D$201,"&lt;&gt;"&amp;"")+4),ROW($E$5:INDIRECT("$e$"&amp;COUNTIF($D$5:$D$201,"&lt;&gt;"&amp;"")+4)))),ROW($A154))),NA())</f>
        <v>#N/A</v>
      </c>
      <c r="AH158" s="59" t="e">
        <f ca="1" t="array" ref="AH158">IFERROR(INDIRECT("$p$"&amp;SMALL(IF(TODAY()&lt;$E$5:INDIRECT("$E$"&amp;COUNTIF($D$5:$D$201,"&lt;&gt;"&amp;"")+4),ROW($E$5:INDIRECT("$E$"&amp;COUNTIF($D$5:$D$201,"&lt;&gt;"&amp;"")+4))),ROW($A154))),NA())</f>
        <v>#N/A</v>
      </c>
      <c r="AI158" s="59" t="e">
        <f ca="1" t="array" ref="AI158">IFERROR(INDIRECT("$Q$"&amp;SMALL(IF(TODAY()&lt;$E$5:INDIRECT("$E$"&amp;COUNTIF($D$5:$D$201,"&lt;&gt;"&amp;"")+4),ROW($E$5:INDIRECT("$E$"&amp;COUNTIF($D$5:$D$201,"&lt;&gt;"&amp;"")+4))),ROW($A154))),NA())</f>
        <v>#N/A</v>
      </c>
      <c r="AJ158" s="59" t="e">
        <f ca="1" t="array" ref="AJ158">IFERROR(INDIRECT("$R$"&amp;SMALL(IF(TODAY()&lt;$E$5:INDIRECT("$E$"&amp;COUNTIF($D$5:$D$201,"&lt;&gt;"&amp;"")+4),ROW($E$5:INDIRECT("$E$"&amp;COUNTIF($D$5:$D$201,"&lt;&gt;"&amp;"")+4))),ROW($A154))),NA())</f>
        <v>#N/A</v>
      </c>
      <c r="AK158" s="59" t="e">
        <f ca="1" t="array" ref="AK158">IFERROR(INDIRECT("$s$"&amp;SMALL(IF(TODAY()&lt;$E$5:INDIRECT("$E$"&amp;COUNTIF($D$5:$D$201,"&lt;&gt;"&amp;"")+4),ROW($E$5:INDIRECT("$E$"&amp;COUNTIF($D$5:$D$201,"&lt;&gt;"&amp;"")+4))),ROW($A154))),NA())</f>
        <v>#N/A</v>
      </c>
      <c r="AR158" s="59" t="b">
        <f ca="1" t="array" ref="AR158">IF(AND($D158&lt;&gt;"",$P$1=1),$D158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154))),NA()),IF($P$1=3,IFERROR(INDIRECT("$d$"&amp;SMALL(IF(TODAY()&lt;$E$5:INDIRECT("$E$"&amp;COUNTIF($D$5:$D$201,"&lt;&gt;"&amp;"")+4),ROW($E$5:INDIRECT("$E$"&amp;COUNTIF($D$5:$D$201,"&lt;&gt;"&amp;"")+4))),ROW($A154))),NA()))))</f>
        <v>0</v>
      </c>
    </row>
    <row r="159" spans="1:44">
      <c r="A159" s="14"/>
      <c r="G159" s="35" t="str">
        <f t="shared" si="28"/>
        <v/>
      </c>
      <c r="I159" s="57" t="str">
        <f ca="1" t="shared" si="29"/>
        <v/>
      </c>
      <c r="J159" s="35" t="str">
        <f ca="1" t="shared" si="30"/>
        <v/>
      </c>
      <c r="L159" s="16"/>
      <c r="M159" s="58" t="e">
        <f t="shared" si="26"/>
        <v>#N/A</v>
      </c>
      <c r="N159" s="58" t="e">
        <f ca="1" t="array" ref="N159">IFERROR(INDIRECT("$e$"&amp;SMALL(IF(TODAY()&gt;=$E$5:INDIRECT("$E$"&amp;COUNTIF($D$5:$D$201,"&lt;&gt;"&amp;"")+4),IF(TODAY()&lt;=$F$5:INDIRECT("$f$"&amp;COUNTIF($D$5:$D$201,"&lt;&gt;"&amp;"")+4),ROW($E$5:INDIRECT("$E$"&amp;COUNTIF($D$5:$D$201,"&lt;&gt;"&amp;"")+4)))),ROW($A155))),NA())</f>
        <v>#N/A</v>
      </c>
      <c r="O159" s="58" t="e">
        <f ca="1" t="array" ref="O159">IFERROR(INDIRECT("$e$"&amp;SMALL(IF(TODAY()&lt;$E$5:INDIRECT("$E$"&amp;COUNTIF($D$5:$D$201,"&lt;&gt;"&amp;"")+4),ROW($E$5:INDIRECT("$E$"&amp;COUNTIF($D$5:$D$201,"&lt;&gt;"&amp;"")+4))),ROW($A155))),NA())</f>
        <v>#N/A</v>
      </c>
      <c r="P159" s="59" t="e">
        <f t="shared" si="27"/>
        <v>#N/A</v>
      </c>
      <c r="Q159" s="59" t="e">
        <f ca="1" t="array" ref="Q159">IF(OR($E159="",$F159="")=TRUE(),NA(),IF(TODAY()&lt;$E159,0,IF(TODAY()&lt;=$F159,NOW()-$E159,$G159-1)))</f>
        <v>#N/A</v>
      </c>
      <c r="R159" s="59" t="e">
        <f t="array" ref="R159">IF(IFERROR($G159-$P159-1,0)&lt;=0,NA(),IFERROR($G159-$P159-1,0))</f>
        <v>#N/A</v>
      </c>
      <c r="S159" s="64" t="e">
        <f ca="1" t="array" ref="S159">IFERROR(IF($G159-$Q159-1&lt;=0,NA(),$G159-$Q159-1),NA())</f>
        <v>#N/A</v>
      </c>
      <c r="Y159" s="65" t="e">
        <f ca="1" t="array" ref="Y159">IFERROR(INDIRECT("$p$"&amp;SMALL(IF(TODAY()&gt;=$E$5:INDIRECT("$E$"&amp;COUNTIF($D$5:$D$201,"&lt;&gt;"&amp;"")+4),IF(TODAY()&lt;=$F$5:INDIRECT("$f$"&amp;COUNTIF($D$5:$D$201,"&lt;&gt;"&amp;"")+4),ROW($E$5:INDIRECT("$E$"&amp;COUNTIF($D$5:$D$201,"&lt;&gt;"&amp;"")+4)))),ROW($A155))),NA())</f>
        <v>#N/A</v>
      </c>
      <c r="Z159" s="59" t="e">
        <f ca="1" t="array" ref="Z159">IFERROR(INDIRECT("$q$"&amp;SMALL(IF(TODAY()&gt;=$E$5:INDIRECT("$E$"&amp;COUNTIF($D$5:$D$201,"&lt;&gt;"&amp;"")+4),IF(TODAY()&lt;=$F$5:INDIRECT("$f$"&amp;COUNTIF($D$5:$D$201,"&lt;&gt;"&amp;"")+4),ROW($E$5:INDIRECT("$e$"&amp;COUNTIF($D$5:$D$201,"&lt;&gt;"&amp;"")+4)))),ROW($A155))),NA())</f>
        <v>#N/A</v>
      </c>
      <c r="AA159" s="59" t="e">
        <f ca="1" t="array" ref="AA159">IFERROR(INDIRECT("$r$"&amp;SMALL(IF(TODAY()&gt;=$E$5:INDIRECT("$E$"&amp;COUNTIF($D$5:$D$201,"&lt;&gt;"&amp;"")+4),IF(TODAY()&lt;=$F$5:INDIRECT("$f$"&amp;COUNTIF($D$5:$D$201,"&lt;&gt;"&amp;"")+4),ROW($E$5:INDIRECT("$e$"&amp;COUNTIF($D$5:$D$201,"&lt;&gt;"&amp;"")+4)))),ROW($A155))),NA())</f>
        <v>#N/A</v>
      </c>
      <c r="AB159" s="59" t="e">
        <f ca="1" t="array" ref="AB159">IFERROR(INDIRECT("$s$"&amp;SMALL(IF(TODAY()&gt;=$E$5:INDIRECT("$E$"&amp;COUNTIF($D$5:$D$201,"&lt;&gt;"&amp;"")+4),IF(TODAY()&lt;=$F$5:INDIRECT("$f$"&amp;COUNTIF($D$5:$D$201,"&lt;&gt;"&amp;"")+4),ROW($E$5:INDIRECT("$e$"&amp;COUNTIF($D$5:$D$201,"&lt;&gt;"&amp;"")+4)))),ROW($A155))),NA())</f>
        <v>#N/A</v>
      </c>
      <c r="AH159" s="59" t="e">
        <f ca="1" t="array" ref="AH159">IFERROR(INDIRECT("$p$"&amp;SMALL(IF(TODAY()&lt;$E$5:INDIRECT("$E$"&amp;COUNTIF($D$5:$D$201,"&lt;&gt;"&amp;"")+4),ROW($E$5:INDIRECT("$E$"&amp;COUNTIF($D$5:$D$201,"&lt;&gt;"&amp;"")+4))),ROW($A155))),NA())</f>
        <v>#N/A</v>
      </c>
      <c r="AI159" s="59" t="e">
        <f ca="1" t="array" ref="AI159">IFERROR(INDIRECT("$Q$"&amp;SMALL(IF(TODAY()&lt;$E$5:INDIRECT("$E$"&amp;COUNTIF($D$5:$D$201,"&lt;&gt;"&amp;"")+4),ROW($E$5:INDIRECT("$E$"&amp;COUNTIF($D$5:$D$201,"&lt;&gt;"&amp;"")+4))),ROW($A155))),NA())</f>
        <v>#N/A</v>
      </c>
      <c r="AJ159" s="59" t="e">
        <f ca="1" t="array" ref="AJ159">IFERROR(INDIRECT("$R$"&amp;SMALL(IF(TODAY()&lt;$E$5:INDIRECT("$E$"&amp;COUNTIF($D$5:$D$201,"&lt;&gt;"&amp;"")+4),ROW($E$5:INDIRECT("$E$"&amp;COUNTIF($D$5:$D$201,"&lt;&gt;"&amp;"")+4))),ROW($A155))),NA())</f>
        <v>#N/A</v>
      </c>
      <c r="AK159" s="59" t="e">
        <f ca="1" t="array" ref="AK159">IFERROR(INDIRECT("$s$"&amp;SMALL(IF(TODAY()&lt;$E$5:INDIRECT("$E$"&amp;COUNTIF($D$5:$D$201,"&lt;&gt;"&amp;"")+4),ROW($E$5:INDIRECT("$E$"&amp;COUNTIF($D$5:$D$201,"&lt;&gt;"&amp;"")+4))),ROW($A155))),NA())</f>
        <v>#N/A</v>
      </c>
      <c r="AR159" s="59" t="b">
        <f ca="1" t="array" ref="AR159">IF(AND($D159&lt;&gt;"",$P$1=1),$D159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155))),NA()),IF($P$1=3,IFERROR(INDIRECT("$d$"&amp;SMALL(IF(TODAY()&lt;$E$5:INDIRECT("$E$"&amp;COUNTIF($D$5:$D$201,"&lt;&gt;"&amp;"")+4),ROW($E$5:INDIRECT("$E$"&amp;COUNTIF($D$5:$D$201,"&lt;&gt;"&amp;"")+4))),ROW($A155))),NA()))))</f>
        <v>0</v>
      </c>
    </row>
    <row r="160" spans="1:44">
      <c r="A160" s="14"/>
      <c r="G160" s="35" t="str">
        <f t="shared" si="28"/>
        <v/>
      </c>
      <c r="I160" s="57" t="str">
        <f ca="1" t="shared" si="29"/>
        <v/>
      </c>
      <c r="J160" s="35" t="str">
        <f ca="1" t="shared" si="30"/>
        <v/>
      </c>
      <c r="L160" s="16"/>
      <c r="M160" s="58" t="e">
        <f t="shared" si="26"/>
        <v>#N/A</v>
      </c>
      <c r="N160" s="58" t="e">
        <f ca="1" t="array" ref="N160">IFERROR(INDIRECT("$e$"&amp;SMALL(IF(TODAY()&gt;=$E$5:INDIRECT("$E$"&amp;COUNTIF($D$5:$D$201,"&lt;&gt;"&amp;"")+4),IF(TODAY()&lt;=$F$5:INDIRECT("$f$"&amp;COUNTIF($D$5:$D$201,"&lt;&gt;"&amp;"")+4),ROW($E$5:INDIRECT("$E$"&amp;COUNTIF($D$5:$D$201,"&lt;&gt;"&amp;"")+4)))),ROW($A156))),NA())</f>
        <v>#N/A</v>
      </c>
      <c r="O160" s="58" t="e">
        <f ca="1" t="array" ref="O160">IFERROR(INDIRECT("$e$"&amp;SMALL(IF(TODAY()&lt;$E$5:INDIRECT("$E$"&amp;COUNTIF($D$5:$D$201,"&lt;&gt;"&amp;"")+4),ROW($E$5:INDIRECT("$E$"&amp;COUNTIF($D$5:$D$201,"&lt;&gt;"&amp;"")+4))),ROW($A156))),NA())</f>
        <v>#N/A</v>
      </c>
      <c r="P160" s="59" t="e">
        <f t="shared" si="27"/>
        <v>#N/A</v>
      </c>
      <c r="Q160" s="59" t="e">
        <f ca="1" t="array" ref="Q160">IF(OR($E160="",$F160="")=TRUE(),NA(),IF(TODAY()&lt;$E160,0,IF(TODAY()&lt;=$F160,NOW()-$E160,$G160-1)))</f>
        <v>#N/A</v>
      </c>
      <c r="R160" s="59" t="e">
        <f t="array" ref="R160">IF(IFERROR($G160-$P160-1,0)&lt;=0,NA(),IFERROR($G160-$P160-1,0))</f>
        <v>#N/A</v>
      </c>
      <c r="S160" s="64" t="e">
        <f ca="1" t="array" ref="S160">IFERROR(IF($G160-$Q160-1&lt;=0,NA(),$G160-$Q160-1),NA())</f>
        <v>#N/A</v>
      </c>
      <c r="Y160" s="65" t="e">
        <f ca="1" t="array" ref="Y160">IFERROR(INDIRECT("$p$"&amp;SMALL(IF(TODAY()&gt;=$E$5:INDIRECT("$E$"&amp;COUNTIF($D$5:$D$201,"&lt;&gt;"&amp;"")+4),IF(TODAY()&lt;=$F$5:INDIRECT("$f$"&amp;COUNTIF($D$5:$D$201,"&lt;&gt;"&amp;"")+4),ROW($E$5:INDIRECT("$E$"&amp;COUNTIF($D$5:$D$201,"&lt;&gt;"&amp;"")+4)))),ROW($A156))),NA())</f>
        <v>#N/A</v>
      </c>
      <c r="Z160" s="59" t="e">
        <f ca="1" t="array" ref="Z160">IFERROR(INDIRECT("$q$"&amp;SMALL(IF(TODAY()&gt;=$E$5:INDIRECT("$E$"&amp;COUNTIF($D$5:$D$201,"&lt;&gt;"&amp;"")+4),IF(TODAY()&lt;=$F$5:INDIRECT("$f$"&amp;COUNTIF($D$5:$D$201,"&lt;&gt;"&amp;"")+4),ROW($E$5:INDIRECT("$e$"&amp;COUNTIF($D$5:$D$201,"&lt;&gt;"&amp;"")+4)))),ROW($A156))),NA())</f>
        <v>#N/A</v>
      </c>
      <c r="AA160" s="59" t="e">
        <f ca="1" t="array" ref="AA160">IFERROR(INDIRECT("$r$"&amp;SMALL(IF(TODAY()&gt;=$E$5:INDIRECT("$E$"&amp;COUNTIF($D$5:$D$201,"&lt;&gt;"&amp;"")+4),IF(TODAY()&lt;=$F$5:INDIRECT("$f$"&amp;COUNTIF($D$5:$D$201,"&lt;&gt;"&amp;"")+4),ROW($E$5:INDIRECT("$e$"&amp;COUNTIF($D$5:$D$201,"&lt;&gt;"&amp;"")+4)))),ROW($A156))),NA())</f>
        <v>#N/A</v>
      </c>
      <c r="AB160" s="59" t="e">
        <f ca="1" t="array" ref="AB160">IFERROR(INDIRECT("$s$"&amp;SMALL(IF(TODAY()&gt;=$E$5:INDIRECT("$E$"&amp;COUNTIF($D$5:$D$201,"&lt;&gt;"&amp;"")+4),IF(TODAY()&lt;=$F$5:INDIRECT("$f$"&amp;COUNTIF($D$5:$D$201,"&lt;&gt;"&amp;"")+4),ROW($E$5:INDIRECT("$e$"&amp;COUNTIF($D$5:$D$201,"&lt;&gt;"&amp;"")+4)))),ROW($A156))),NA())</f>
        <v>#N/A</v>
      </c>
      <c r="AH160" s="59" t="e">
        <f ca="1" t="array" ref="AH160">IFERROR(INDIRECT("$p$"&amp;SMALL(IF(TODAY()&lt;$E$5:INDIRECT("$E$"&amp;COUNTIF($D$5:$D$201,"&lt;&gt;"&amp;"")+4),ROW($E$5:INDIRECT("$E$"&amp;COUNTIF($D$5:$D$201,"&lt;&gt;"&amp;"")+4))),ROW($A156))),NA())</f>
        <v>#N/A</v>
      </c>
      <c r="AI160" s="59" t="e">
        <f ca="1" t="array" ref="AI160">IFERROR(INDIRECT("$Q$"&amp;SMALL(IF(TODAY()&lt;$E$5:INDIRECT("$E$"&amp;COUNTIF($D$5:$D$201,"&lt;&gt;"&amp;"")+4),ROW($E$5:INDIRECT("$E$"&amp;COUNTIF($D$5:$D$201,"&lt;&gt;"&amp;"")+4))),ROW($A156))),NA())</f>
        <v>#N/A</v>
      </c>
      <c r="AJ160" s="59" t="e">
        <f ca="1" t="array" ref="AJ160">IFERROR(INDIRECT("$R$"&amp;SMALL(IF(TODAY()&lt;$E$5:INDIRECT("$E$"&amp;COUNTIF($D$5:$D$201,"&lt;&gt;"&amp;"")+4),ROW($E$5:INDIRECT("$E$"&amp;COUNTIF($D$5:$D$201,"&lt;&gt;"&amp;"")+4))),ROW($A156))),NA())</f>
        <v>#N/A</v>
      </c>
      <c r="AK160" s="59" t="e">
        <f ca="1" t="array" ref="AK160">IFERROR(INDIRECT("$s$"&amp;SMALL(IF(TODAY()&lt;$E$5:INDIRECT("$E$"&amp;COUNTIF($D$5:$D$201,"&lt;&gt;"&amp;"")+4),ROW($E$5:INDIRECT("$E$"&amp;COUNTIF($D$5:$D$201,"&lt;&gt;"&amp;"")+4))),ROW($A156))),NA())</f>
        <v>#N/A</v>
      </c>
      <c r="AR160" s="59" t="b">
        <f ca="1" t="array" ref="AR160">IF(AND($D160&lt;&gt;"",$P$1=1),$D160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156))),NA()),IF($P$1=3,IFERROR(INDIRECT("$d$"&amp;SMALL(IF(TODAY()&lt;$E$5:INDIRECT("$E$"&amp;COUNTIF($D$5:$D$201,"&lt;&gt;"&amp;"")+4),ROW($E$5:INDIRECT("$E$"&amp;COUNTIF($D$5:$D$201,"&lt;&gt;"&amp;"")+4))),ROW($A156))),NA()))))</f>
        <v>0</v>
      </c>
    </row>
    <row r="161" spans="1:44">
      <c r="A161" s="14"/>
      <c r="G161" s="35" t="str">
        <f t="shared" si="28"/>
        <v/>
      </c>
      <c r="I161" s="57" t="str">
        <f ca="1" t="shared" si="29"/>
        <v/>
      </c>
      <c r="J161" s="35" t="str">
        <f ca="1" t="shared" si="30"/>
        <v/>
      </c>
      <c r="L161" s="16"/>
      <c r="M161" s="58" t="e">
        <f t="shared" si="26"/>
        <v>#N/A</v>
      </c>
      <c r="N161" s="58" t="e">
        <f ca="1" t="array" ref="N161">IFERROR(INDIRECT("$e$"&amp;SMALL(IF(TODAY()&gt;=$E$5:INDIRECT("$E$"&amp;COUNTIF($D$5:$D$201,"&lt;&gt;"&amp;"")+4),IF(TODAY()&lt;=$F$5:INDIRECT("$f$"&amp;COUNTIF($D$5:$D$201,"&lt;&gt;"&amp;"")+4),ROW($E$5:INDIRECT("$E$"&amp;COUNTIF($D$5:$D$201,"&lt;&gt;"&amp;"")+4)))),ROW($A157))),NA())</f>
        <v>#N/A</v>
      </c>
      <c r="O161" s="58" t="e">
        <f ca="1" t="array" ref="O161">IFERROR(INDIRECT("$e$"&amp;SMALL(IF(TODAY()&lt;$E$5:INDIRECT("$E$"&amp;COUNTIF($D$5:$D$201,"&lt;&gt;"&amp;"")+4),ROW($E$5:INDIRECT("$E$"&amp;COUNTIF($D$5:$D$201,"&lt;&gt;"&amp;"")+4))),ROW($A157))),NA())</f>
        <v>#N/A</v>
      </c>
      <c r="P161" s="59" t="e">
        <f t="shared" si="27"/>
        <v>#N/A</v>
      </c>
      <c r="Q161" s="59" t="e">
        <f ca="1" t="array" ref="Q161">IF(OR($E161="",$F161="")=TRUE(),NA(),IF(TODAY()&lt;$E161,0,IF(TODAY()&lt;=$F161,NOW()-$E161,$G161-1)))</f>
        <v>#N/A</v>
      </c>
      <c r="R161" s="59" t="e">
        <f t="array" ref="R161">IF(IFERROR($G161-$P161-1,0)&lt;=0,NA(),IFERROR($G161-$P161-1,0))</f>
        <v>#N/A</v>
      </c>
      <c r="S161" s="64" t="e">
        <f ca="1" t="array" ref="S161">IFERROR(IF($G161-$Q161-1&lt;=0,NA(),$G161-$Q161-1),NA())</f>
        <v>#N/A</v>
      </c>
      <c r="Y161" s="65" t="e">
        <f ca="1" t="array" ref="Y161">IFERROR(INDIRECT("$p$"&amp;SMALL(IF(TODAY()&gt;=$E$5:INDIRECT("$E$"&amp;COUNTIF($D$5:$D$201,"&lt;&gt;"&amp;"")+4),IF(TODAY()&lt;=$F$5:INDIRECT("$f$"&amp;COUNTIF($D$5:$D$201,"&lt;&gt;"&amp;"")+4),ROW($E$5:INDIRECT("$E$"&amp;COUNTIF($D$5:$D$201,"&lt;&gt;"&amp;"")+4)))),ROW($A157))),NA())</f>
        <v>#N/A</v>
      </c>
      <c r="Z161" s="59" t="e">
        <f ca="1" t="array" ref="Z161">IFERROR(INDIRECT("$q$"&amp;SMALL(IF(TODAY()&gt;=$E$5:INDIRECT("$E$"&amp;COUNTIF($D$5:$D$201,"&lt;&gt;"&amp;"")+4),IF(TODAY()&lt;=$F$5:INDIRECT("$f$"&amp;COUNTIF($D$5:$D$201,"&lt;&gt;"&amp;"")+4),ROW($E$5:INDIRECT("$e$"&amp;COUNTIF($D$5:$D$201,"&lt;&gt;"&amp;"")+4)))),ROW($A157))),NA())</f>
        <v>#N/A</v>
      </c>
      <c r="AA161" s="59" t="e">
        <f ca="1" t="array" ref="AA161">IFERROR(INDIRECT("$r$"&amp;SMALL(IF(TODAY()&gt;=$E$5:INDIRECT("$E$"&amp;COUNTIF($D$5:$D$201,"&lt;&gt;"&amp;"")+4),IF(TODAY()&lt;=$F$5:INDIRECT("$f$"&amp;COUNTIF($D$5:$D$201,"&lt;&gt;"&amp;"")+4),ROW($E$5:INDIRECT("$e$"&amp;COUNTIF($D$5:$D$201,"&lt;&gt;"&amp;"")+4)))),ROW($A157))),NA())</f>
        <v>#N/A</v>
      </c>
      <c r="AB161" s="59" t="e">
        <f ca="1" t="array" ref="AB161">IFERROR(INDIRECT("$s$"&amp;SMALL(IF(TODAY()&gt;=$E$5:INDIRECT("$E$"&amp;COUNTIF($D$5:$D$201,"&lt;&gt;"&amp;"")+4),IF(TODAY()&lt;=$F$5:INDIRECT("$f$"&amp;COUNTIF($D$5:$D$201,"&lt;&gt;"&amp;"")+4),ROW($E$5:INDIRECT("$e$"&amp;COUNTIF($D$5:$D$201,"&lt;&gt;"&amp;"")+4)))),ROW($A157))),NA())</f>
        <v>#N/A</v>
      </c>
      <c r="AH161" s="59" t="e">
        <f ca="1" t="array" ref="AH161">IFERROR(INDIRECT("$p$"&amp;SMALL(IF(TODAY()&lt;$E$5:INDIRECT("$E$"&amp;COUNTIF($D$5:$D$201,"&lt;&gt;"&amp;"")+4),ROW($E$5:INDIRECT("$E$"&amp;COUNTIF($D$5:$D$201,"&lt;&gt;"&amp;"")+4))),ROW($A157))),NA())</f>
        <v>#N/A</v>
      </c>
      <c r="AI161" s="59" t="e">
        <f ca="1" t="array" ref="AI161">IFERROR(INDIRECT("$Q$"&amp;SMALL(IF(TODAY()&lt;$E$5:INDIRECT("$E$"&amp;COUNTIF($D$5:$D$201,"&lt;&gt;"&amp;"")+4),ROW($E$5:INDIRECT("$E$"&amp;COUNTIF($D$5:$D$201,"&lt;&gt;"&amp;"")+4))),ROW($A157))),NA())</f>
        <v>#N/A</v>
      </c>
      <c r="AJ161" s="59" t="e">
        <f ca="1" t="array" ref="AJ161">IFERROR(INDIRECT("$R$"&amp;SMALL(IF(TODAY()&lt;$E$5:INDIRECT("$E$"&amp;COUNTIF($D$5:$D$201,"&lt;&gt;"&amp;"")+4),ROW($E$5:INDIRECT("$E$"&amp;COUNTIF($D$5:$D$201,"&lt;&gt;"&amp;"")+4))),ROW($A157))),NA())</f>
        <v>#N/A</v>
      </c>
      <c r="AK161" s="59" t="e">
        <f ca="1" t="array" ref="AK161">IFERROR(INDIRECT("$s$"&amp;SMALL(IF(TODAY()&lt;$E$5:INDIRECT("$E$"&amp;COUNTIF($D$5:$D$201,"&lt;&gt;"&amp;"")+4),ROW($E$5:INDIRECT("$E$"&amp;COUNTIF($D$5:$D$201,"&lt;&gt;"&amp;"")+4))),ROW($A157))),NA())</f>
        <v>#N/A</v>
      </c>
      <c r="AR161" s="59" t="b">
        <f ca="1" t="array" ref="AR161">IF(AND($D161&lt;&gt;"",$P$1=1),$D161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157))),NA()),IF($P$1=3,IFERROR(INDIRECT("$d$"&amp;SMALL(IF(TODAY()&lt;$E$5:INDIRECT("$E$"&amp;COUNTIF($D$5:$D$201,"&lt;&gt;"&amp;"")+4),ROW($E$5:INDIRECT("$E$"&amp;COUNTIF($D$5:$D$201,"&lt;&gt;"&amp;"")+4))),ROW($A157))),NA()))))</f>
        <v>0</v>
      </c>
    </row>
    <row r="162" spans="1:44">
      <c r="A162" s="14"/>
      <c r="G162" s="35" t="str">
        <f t="shared" si="28"/>
        <v/>
      </c>
      <c r="I162" s="57" t="str">
        <f ca="1" t="shared" si="29"/>
        <v/>
      </c>
      <c r="J162" s="35" t="str">
        <f ca="1" t="shared" si="30"/>
        <v/>
      </c>
      <c r="L162" s="16"/>
      <c r="M162" s="58" t="e">
        <f t="shared" si="26"/>
        <v>#N/A</v>
      </c>
      <c r="N162" s="58" t="e">
        <f ca="1" t="array" ref="N162">IFERROR(INDIRECT("$e$"&amp;SMALL(IF(TODAY()&gt;=$E$5:INDIRECT("$E$"&amp;COUNTIF($D$5:$D$201,"&lt;&gt;"&amp;"")+4),IF(TODAY()&lt;=$F$5:INDIRECT("$f$"&amp;COUNTIF($D$5:$D$201,"&lt;&gt;"&amp;"")+4),ROW($E$5:INDIRECT("$E$"&amp;COUNTIF($D$5:$D$201,"&lt;&gt;"&amp;"")+4)))),ROW($A158))),NA())</f>
        <v>#N/A</v>
      </c>
      <c r="O162" s="58" t="e">
        <f ca="1" t="array" ref="O162">IFERROR(INDIRECT("$e$"&amp;SMALL(IF(TODAY()&lt;$E$5:INDIRECT("$E$"&amp;COUNTIF($D$5:$D$201,"&lt;&gt;"&amp;"")+4),ROW($E$5:INDIRECT("$E$"&amp;COUNTIF($D$5:$D$201,"&lt;&gt;"&amp;"")+4))),ROW($A158))),NA())</f>
        <v>#N/A</v>
      </c>
      <c r="P162" s="59" t="e">
        <f t="shared" si="27"/>
        <v>#N/A</v>
      </c>
      <c r="Q162" s="59" t="e">
        <f ca="1" t="array" ref="Q162">IF(OR($E162="",$F162="")=TRUE(),NA(),IF(TODAY()&lt;$E162,0,IF(TODAY()&lt;=$F162,NOW()-$E162,$G162-1)))</f>
        <v>#N/A</v>
      </c>
      <c r="R162" s="59" t="e">
        <f t="array" ref="R162">IF(IFERROR($G162-$P162-1,0)&lt;=0,NA(),IFERROR($G162-$P162-1,0))</f>
        <v>#N/A</v>
      </c>
      <c r="S162" s="64" t="e">
        <f ca="1" t="array" ref="S162">IFERROR(IF($G162-$Q162-1&lt;=0,NA(),$G162-$Q162-1),NA())</f>
        <v>#N/A</v>
      </c>
      <c r="Y162" s="65" t="e">
        <f ca="1" t="array" ref="Y162">IFERROR(INDIRECT("$p$"&amp;SMALL(IF(TODAY()&gt;=$E$5:INDIRECT("$E$"&amp;COUNTIF($D$5:$D$201,"&lt;&gt;"&amp;"")+4),IF(TODAY()&lt;=$F$5:INDIRECT("$f$"&amp;COUNTIF($D$5:$D$201,"&lt;&gt;"&amp;"")+4),ROW($E$5:INDIRECT("$E$"&amp;COUNTIF($D$5:$D$201,"&lt;&gt;"&amp;"")+4)))),ROW($A158))),NA())</f>
        <v>#N/A</v>
      </c>
      <c r="Z162" s="59" t="e">
        <f ca="1" t="array" ref="Z162">IFERROR(INDIRECT("$q$"&amp;SMALL(IF(TODAY()&gt;=$E$5:INDIRECT("$E$"&amp;COUNTIF($D$5:$D$201,"&lt;&gt;"&amp;"")+4),IF(TODAY()&lt;=$F$5:INDIRECT("$f$"&amp;COUNTIF($D$5:$D$201,"&lt;&gt;"&amp;"")+4),ROW($E$5:INDIRECT("$e$"&amp;COUNTIF($D$5:$D$201,"&lt;&gt;"&amp;"")+4)))),ROW($A158))),NA())</f>
        <v>#N/A</v>
      </c>
      <c r="AA162" s="59" t="e">
        <f ca="1" t="array" ref="AA162">IFERROR(INDIRECT("$r$"&amp;SMALL(IF(TODAY()&gt;=$E$5:INDIRECT("$E$"&amp;COUNTIF($D$5:$D$201,"&lt;&gt;"&amp;"")+4),IF(TODAY()&lt;=$F$5:INDIRECT("$f$"&amp;COUNTIF($D$5:$D$201,"&lt;&gt;"&amp;"")+4),ROW($E$5:INDIRECT("$e$"&amp;COUNTIF($D$5:$D$201,"&lt;&gt;"&amp;"")+4)))),ROW($A158))),NA())</f>
        <v>#N/A</v>
      </c>
      <c r="AB162" s="59" t="e">
        <f ca="1" t="array" ref="AB162">IFERROR(INDIRECT("$s$"&amp;SMALL(IF(TODAY()&gt;=$E$5:INDIRECT("$E$"&amp;COUNTIF($D$5:$D$201,"&lt;&gt;"&amp;"")+4),IF(TODAY()&lt;=$F$5:INDIRECT("$f$"&amp;COUNTIF($D$5:$D$201,"&lt;&gt;"&amp;"")+4),ROW($E$5:INDIRECT("$e$"&amp;COUNTIF($D$5:$D$201,"&lt;&gt;"&amp;"")+4)))),ROW($A158))),NA())</f>
        <v>#N/A</v>
      </c>
      <c r="AH162" s="59" t="e">
        <f ca="1" t="array" ref="AH162">IFERROR(INDIRECT("$p$"&amp;SMALL(IF(TODAY()&lt;$E$5:INDIRECT("$E$"&amp;COUNTIF($D$5:$D$201,"&lt;&gt;"&amp;"")+4),ROW($E$5:INDIRECT("$E$"&amp;COUNTIF($D$5:$D$201,"&lt;&gt;"&amp;"")+4))),ROW($A158))),NA())</f>
        <v>#N/A</v>
      </c>
      <c r="AI162" s="59" t="e">
        <f ca="1" t="array" ref="AI162">IFERROR(INDIRECT("$Q$"&amp;SMALL(IF(TODAY()&lt;$E$5:INDIRECT("$E$"&amp;COUNTIF($D$5:$D$201,"&lt;&gt;"&amp;"")+4),ROW($E$5:INDIRECT("$E$"&amp;COUNTIF($D$5:$D$201,"&lt;&gt;"&amp;"")+4))),ROW($A158))),NA())</f>
        <v>#N/A</v>
      </c>
      <c r="AJ162" s="59" t="e">
        <f ca="1" t="array" ref="AJ162">IFERROR(INDIRECT("$R$"&amp;SMALL(IF(TODAY()&lt;$E$5:INDIRECT("$E$"&amp;COUNTIF($D$5:$D$201,"&lt;&gt;"&amp;"")+4),ROW($E$5:INDIRECT("$E$"&amp;COUNTIF($D$5:$D$201,"&lt;&gt;"&amp;"")+4))),ROW($A158))),NA())</f>
        <v>#N/A</v>
      </c>
      <c r="AK162" s="59" t="e">
        <f ca="1" t="array" ref="AK162">IFERROR(INDIRECT("$s$"&amp;SMALL(IF(TODAY()&lt;$E$5:INDIRECT("$E$"&amp;COUNTIF($D$5:$D$201,"&lt;&gt;"&amp;"")+4),ROW($E$5:INDIRECT("$E$"&amp;COUNTIF($D$5:$D$201,"&lt;&gt;"&amp;"")+4))),ROW($A158))),NA())</f>
        <v>#N/A</v>
      </c>
      <c r="AR162" s="59" t="b">
        <f ca="1" t="array" ref="AR162">IF(AND($D162&lt;&gt;"",$P$1=1),$D162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158))),NA()),IF($P$1=3,IFERROR(INDIRECT("$d$"&amp;SMALL(IF(TODAY()&lt;$E$5:INDIRECT("$E$"&amp;COUNTIF($D$5:$D$201,"&lt;&gt;"&amp;"")+4),ROW($E$5:INDIRECT("$E$"&amp;COUNTIF($D$5:$D$201,"&lt;&gt;"&amp;"")+4))),ROW($A158))),NA()))))</f>
        <v>0</v>
      </c>
    </row>
    <row r="163" spans="1:44">
      <c r="A163" s="14"/>
      <c r="G163" s="35" t="str">
        <f t="shared" si="28"/>
        <v/>
      </c>
      <c r="I163" s="57" t="str">
        <f ca="1" t="shared" si="29"/>
        <v/>
      </c>
      <c r="J163" s="35" t="str">
        <f ca="1" t="shared" si="30"/>
        <v/>
      </c>
      <c r="L163" s="16"/>
      <c r="M163" s="58" t="e">
        <f t="shared" si="26"/>
        <v>#N/A</v>
      </c>
      <c r="N163" s="58" t="e">
        <f ca="1" t="array" ref="N163">IFERROR(INDIRECT("$e$"&amp;SMALL(IF(TODAY()&gt;=$E$5:INDIRECT("$E$"&amp;COUNTIF($D$5:$D$201,"&lt;&gt;"&amp;"")+4),IF(TODAY()&lt;=$F$5:INDIRECT("$f$"&amp;COUNTIF($D$5:$D$201,"&lt;&gt;"&amp;"")+4),ROW($E$5:INDIRECT("$E$"&amp;COUNTIF($D$5:$D$201,"&lt;&gt;"&amp;"")+4)))),ROW($A159))),NA())</f>
        <v>#N/A</v>
      </c>
      <c r="O163" s="58" t="e">
        <f ca="1" t="array" ref="O163">IFERROR(INDIRECT("$e$"&amp;SMALL(IF(TODAY()&lt;$E$5:INDIRECT("$E$"&amp;COUNTIF($D$5:$D$201,"&lt;&gt;"&amp;"")+4),ROW($E$5:INDIRECT("$E$"&amp;COUNTIF($D$5:$D$201,"&lt;&gt;"&amp;"")+4))),ROW($A159))),NA())</f>
        <v>#N/A</v>
      </c>
      <c r="P163" s="59" t="e">
        <f t="shared" si="27"/>
        <v>#N/A</v>
      </c>
      <c r="Q163" s="59" t="e">
        <f ca="1" t="array" ref="Q163">IF(OR($E163="",$F163="")=TRUE(),NA(),IF(TODAY()&lt;$E163,0,IF(TODAY()&lt;=$F163,NOW()-$E163,$G163-1)))</f>
        <v>#N/A</v>
      </c>
      <c r="R163" s="59" t="e">
        <f t="array" ref="R163">IF(IFERROR($G163-$P163-1,0)&lt;=0,NA(),IFERROR($G163-$P163-1,0))</f>
        <v>#N/A</v>
      </c>
      <c r="S163" s="64" t="e">
        <f ca="1" t="array" ref="S163">IFERROR(IF($G163-$Q163-1&lt;=0,NA(),$G163-$Q163-1),NA())</f>
        <v>#N/A</v>
      </c>
      <c r="Y163" s="65" t="e">
        <f ca="1" t="array" ref="Y163">IFERROR(INDIRECT("$p$"&amp;SMALL(IF(TODAY()&gt;=$E$5:INDIRECT("$E$"&amp;COUNTIF($D$5:$D$201,"&lt;&gt;"&amp;"")+4),IF(TODAY()&lt;=$F$5:INDIRECT("$f$"&amp;COUNTIF($D$5:$D$201,"&lt;&gt;"&amp;"")+4),ROW($E$5:INDIRECT("$E$"&amp;COUNTIF($D$5:$D$201,"&lt;&gt;"&amp;"")+4)))),ROW($A159))),NA())</f>
        <v>#N/A</v>
      </c>
      <c r="Z163" s="59" t="e">
        <f ca="1" t="array" ref="Z163">IFERROR(INDIRECT("$q$"&amp;SMALL(IF(TODAY()&gt;=$E$5:INDIRECT("$E$"&amp;COUNTIF($D$5:$D$201,"&lt;&gt;"&amp;"")+4),IF(TODAY()&lt;=$F$5:INDIRECT("$f$"&amp;COUNTIF($D$5:$D$201,"&lt;&gt;"&amp;"")+4),ROW($E$5:INDIRECT("$e$"&amp;COUNTIF($D$5:$D$201,"&lt;&gt;"&amp;"")+4)))),ROW($A159))),NA())</f>
        <v>#N/A</v>
      </c>
      <c r="AA163" s="59" t="e">
        <f ca="1" t="array" ref="AA163">IFERROR(INDIRECT("$r$"&amp;SMALL(IF(TODAY()&gt;=$E$5:INDIRECT("$E$"&amp;COUNTIF($D$5:$D$201,"&lt;&gt;"&amp;"")+4),IF(TODAY()&lt;=$F$5:INDIRECT("$f$"&amp;COUNTIF($D$5:$D$201,"&lt;&gt;"&amp;"")+4),ROW($E$5:INDIRECT("$e$"&amp;COUNTIF($D$5:$D$201,"&lt;&gt;"&amp;"")+4)))),ROW($A159))),NA())</f>
        <v>#N/A</v>
      </c>
      <c r="AB163" s="59" t="e">
        <f ca="1" t="array" ref="AB163">IFERROR(INDIRECT("$s$"&amp;SMALL(IF(TODAY()&gt;=$E$5:INDIRECT("$E$"&amp;COUNTIF($D$5:$D$201,"&lt;&gt;"&amp;"")+4),IF(TODAY()&lt;=$F$5:INDIRECT("$f$"&amp;COUNTIF($D$5:$D$201,"&lt;&gt;"&amp;"")+4),ROW($E$5:INDIRECT("$e$"&amp;COUNTIF($D$5:$D$201,"&lt;&gt;"&amp;"")+4)))),ROW($A159))),NA())</f>
        <v>#N/A</v>
      </c>
      <c r="AH163" s="59" t="e">
        <f ca="1" t="array" ref="AH163">IFERROR(INDIRECT("$p$"&amp;SMALL(IF(TODAY()&lt;$E$5:INDIRECT("$E$"&amp;COUNTIF($D$5:$D$201,"&lt;&gt;"&amp;"")+4),ROW($E$5:INDIRECT("$E$"&amp;COUNTIF($D$5:$D$201,"&lt;&gt;"&amp;"")+4))),ROW($A159))),NA())</f>
        <v>#N/A</v>
      </c>
      <c r="AI163" s="59" t="e">
        <f ca="1" t="array" ref="AI163">IFERROR(INDIRECT("$Q$"&amp;SMALL(IF(TODAY()&lt;$E$5:INDIRECT("$E$"&amp;COUNTIF($D$5:$D$201,"&lt;&gt;"&amp;"")+4),ROW($E$5:INDIRECT("$E$"&amp;COUNTIF($D$5:$D$201,"&lt;&gt;"&amp;"")+4))),ROW($A159))),NA())</f>
        <v>#N/A</v>
      </c>
      <c r="AJ163" s="59" t="e">
        <f ca="1" t="array" ref="AJ163">IFERROR(INDIRECT("$R$"&amp;SMALL(IF(TODAY()&lt;$E$5:INDIRECT("$E$"&amp;COUNTIF($D$5:$D$201,"&lt;&gt;"&amp;"")+4),ROW($E$5:INDIRECT("$E$"&amp;COUNTIF($D$5:$D$201,"&lt;&gt;"&amp;"")+4))),ROW($A159))),NA())</f>
        <v>#N/A</v>
      </c>
      <c r="AK163" s="59" t="e">
        <f ca="1" t="array" ref="AK163">IFERROR(INDIRECT("$s$"&amp;SMALL(IF(TODAY()&lt;$E$5:INDIRECT("$E$"&amp;COUNTIF($D$5:$D$201,"&lt;&gt;"&amp;"")+4),ROW($E$5:INDIRECT("$E$"&amp;COUNTIF($D$5:$D$201,"&lt;&gt;"&amp;"")+4))),ROW($A159))),NA())</f>
        <v>#N/A</v>
      </c>
      <c r="AR163" s="59" t="b">
        <f ca="1" t="array" ref="AR163">IF(AND($D163&lt;&gt;"",$P$1=1),$D163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159))),NA()),IF($P$1=3,IFERROR(INDIRECT("$d$"&amp;SMALL(IF(TODAY()&lt;$E$5:INDIRECT("$E$"&amp;COUNTIF($D$5:$D$201,"&lt;&gt;"&amp;"")+4),ROW($E$5:INDIRECT("$E$"&amp;COUNTIF($D$5:$D$201,"&lt;&gt;"&amp;"")+4))),ROW($A159))),NA()))))</f>
        <v>0</v>
      </c>
    </row>
    <row r="164" spans="1:44">
      <c r="A164" s="14"/>
      <c r="G164" s="35" t="str">
        <f t="shared" si="28"/>
        <v/>
      </c>
      <c r="I164" s="57" t="str">
        <f ca="1" t="shared" si="29"/>
        <v/>
      </c>
      <c r="J164" s="35" t="str">
        <f ca="1" t="shared" si="30"/>
        <v/>
      </c>
      <c r="L164" s="16"/>
      <c r="M164" s="58" t="e">
        <f t="shared" si="26"/>
        <v>#N/A</v>
      </c>
      <c r="N164" s="58" t="e">
        <f ca="1" t="array" ref="N164">IFERROR(INDIRECT("$e$"&amp;SMALL(IF(TODAY()&gt;=$E$5:INDIRECT("$E$"&amp;COUNTIF($D$5:$D$201,"&lt;&gt;"&amp;"")+4),IF(TODAY()&lt;=$F$5:INDIRECT("$f$"&amp;COUNTIF($D$5:$D$201,"&lt;&gt;"&amp;"")+4),ROW($E$5:INDIRECT("$E$"&amp;COUNTIF($D$5:$D$201,"&lt;&gt;"&amp;"")+4)))),ROW($A160))),NA())</f>
        <v>#N/A</v>
      </c>
      <c r="O164" s="58" t="e">
        <f ca="1" t="array" ref="O164">IFERROR(INDIRECT("$e$"&amp;SMALL(IF(TODAY()&lt;$E$5:INDIRECT("$E$"&amp;COUNTIF($D$5:$D$201,"&lt;&gt;"&amp;"")+4),ROW($E$5:INDIRECT("$E$"&amp;COUNTIF($D$5:$D$201,"&lt;&gt;"&amp;"")+4))),ROW($A160))),NA())</f>
        <v>#N/A</v>
      </c>
      <c r="P164" s="59" t="e">
        <f t="shared" si="27"/>
        <v>#N/A</v>
      </c>
      <c r="Q164" s="59" t="e">
        <f ca="1" t="array" ref="Q164">IF(OR($E164="",$F164="")=TRUE(),NA(),IF(TODAY()&lt;$E164,0,IF(TODAY()&lt;=$F164,NOW()-$E164,$G164-1)))</f>
        <v>#N/A</v>
      </c>
      <c r="R164" s="59" t="e">
        <f t="array" ref="R164">IF(IFERROR($G164-$P164-1,0)&lt;=0,NA(),IFERROR($G164-$P164-1,0))</f>
        <v>#N/A</v>
      </c>
      <c r="S164" s="64" t="e">
        <f ca="1" t="array" ref="S164">IFERROR(IF($G164-$Q164-1&lt;=0,NA(),$G164-$Q164-1),NA())</f>
        <v>#N/A</v>
      </c>
      <c r="Y164" s="65" t="e">
        <f ca="1" t="array" ref="Y164">IFERROR(INDIRECT("$p$"&amp;SMALL(IF(TODAY()&gt;=$E$5:INDIRECT("$E$"&amp;COUNTIF($D$5:$D$201,"&lt;&gt;"&amp;"")+4),IF(TODAY()&lt;=$F$5:INDIRECT("$f$"&amp;COUNTIF($D$5:$D$201,"&lt;&gt;"&amp;"")+4),ROW($E$5:INDIRECT("$E$"&amp;COUNTIF($D$5:$D$201,"&lt;&gt;"&amp;"")+4)))),ROW($A160))),NA())</f>
        <v>#N/A</v>
      </c>
      <c r="Z164" s="59" t="e">
        <f ca="1" t="array" ref="Z164">IFERROR(INDIRECT("$q$"&amp;SMALL(IF(TODAY()&gt;=$E$5:INDIRECT("$E$"&amp;COUNTIF($D$5:$D$201,"&lt;&gt;"&amp;"")+4),IF(TODAY()&lt;=$F$5:INDIRECT("$f$"&amp;COUNTIF($D$5:$D$201,"&lt;&gt;"&amp;"")+4),ROW($E$5:INDIRECT("$e$"&amp;COUNTIF($D$5:$D$201,"&lt;&gt;"&amp;"")+4)))),ROW($A160))),NA())</f>
        <v>#N/A</v>
      </c>
      <c r="AA164" s="59" t="e">
        <f ca="1" t="array" ref="AA164">IFERROR(INDIRECT("$r$"&amp;SMALL(IF(TODAY()&gt;=$E$5:INDIRECT("$E$"&amp;COUNTIF($D$5:$D$201,"&lt;&gt;"&amp;"")+4),IF(TODAY()&lt;=$F$5:INDIRECT("$f$"&amp;COUNTIF($D$5:$D$201,"&lt;&gt;"&amp;"")+4),ROW($E$5:INDIRECT("$e$"&amp;COUNTIF($D$5:$D$201,"&lt;&gt;"&amp;"")+4)))),ROW($A160))),NA())</f>
        <v>#N/A</v>
      </c>
      <c r="AB164" s="59" t="e">
        <f ca="1" t="array" ref="AB164">IFERROR(INDIRECT("$s$"&amp;SMALL(IF(TODAY()&gt;=$E$5:INDIRECT("$E$"&amp;COUNTIF($D$5:$D$201,"&lt;&gt;"&amp;"")+4),IF(TODAY()&lt;=$F$5:INDIRECT("$f$"&amp;COUNTIF($D$5:$D$201,"&lt;&gt;"&amp;"")+4),ROW($E$5:INDIRECT("$e$"&amp;COUNTIF($D$5:$D$201,"&lt;&gt;"&amp;"")+4)))),ROW($A160))),NA())</f>
        <v>#N/A</v>
      </c>
      <c r="AH164" s="59" t="e">
        <f ca="1" t="array" ref="AH164">IFERROR(INDIRECT("$p$"&amp;SMALL(IF(TODAY()&lt;$E$5:INDIRECT("$E$"&amp;COUNTIF($D$5:$D$201,"&lt;&gt;"&amp;"")+4),ROW($E$5:INDIRECT("$E$"&amp;COUNTIF($D$5:$D$201,"&lt;&gt;"&amp;"")+4))),ROW($A160))),NA())</f>
        <v>#N/A</v>
      </c>
      <c r="AI164" s="59" t="e">
        <f ca="1" t="array" ref="AI164">IFERROR(INDIRECT("$Q$"&amp;SMALL(IF(TODAY()&lt;$E$5:INDIRECT("$E$"&amp;COUNTIF($D$5:$D$201,"&lt;&gt;"&amp;"")+4),ROW($E$5:INDIRECT("$E$"&amp;COUNTIF($D$5:$D$201,"&lt;&gt;"&amp;"")+4))),ROW($A160))),NA())</f>
        <v>#N/A</v>
      </c>
      <c r="AJ164" s="59" t="e">
        <f ca="1" t="array" ref="AJ164">IFERROR(INDIRECT("$R$"&amp;SMALL(IF(TODAY()&lt;$E$5:INDIRECT("$E$"&amp;COUNTIF($D$5:$D$201,"&lt;&gt;"&amp;"")+4),ROW($E$5:INDIRECT("$E$"&amp;COUNTIF($D$5:$D$201,"&lt;&gt;"&amp;"")+4))),ROW($A160))),NA())</f>
        <v>#N/A</v>
      </c>
      <c r="AK164" s="59" t="e">
        <f ca="1" t="array" ref="AK164">IFERROR(INDIRECT("$s$"&amp;SMALL(IF(TODAY()&lt;$E$5:INDIRECT("$E$"&amp;COUNTIF($D$5:$D$201,"&lt;&gt;"&amp;"")+4),ROW($E$5:INDIRECT("$E$"&amp;COUNTIF($D$5:$D$201,"&lt;&gt;"&amp;"")+4))),ROW($A160))),NA())</f>
        <v>#N/A</v>
      </c>
      <c r="AR164" s="59" t="b">
        <f ca="1" t="array" ref="AR164">IF(AND($D164&lt;&gt;"",$P$1=1),$D164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160))),NA()),IF($P$1=3,IFERROR(INDIRECT("$d$"&amp;SMALL(IF(TODAY()&lt;$E$5:INDIRECT("$E$"&amp;COUNTIF($D$5:$D$201,"&lt;&gt;"&amp;"")+4),ROW($E$5:INDIRECT("$E$"&amp;COUNTIF($D$5:$D$201,"&lt;&gt;"&amp;"")+4))),ROW($A160))),NA()))))</f>
        <v>0</v>
      </c>
    </row>
    <row r="165" spans="1:44">
      <c r="A165" s="14"/>
      <c r="G165" s="35" t="str">
        <f t="shared" si="28"/>
        <v/>
      </c>
      <c r="I165" s="57" t="str">
        <f ca="1" t="shared" si="29"/>
        <v/>
      </c>
      <c r="J165" s="35" t="str">
        <f ca="1" t="shared" si="30"/>
        <v/>
      </c>
      <c r="L165" s="16"/>
      <c r="M165" s="58" t="e">
        <f t="shared" si="26"/>
        <v>#N/A</v>
      </c>
      <c r="N165" s="58" t="e">
        <f ca="1" t="array" ref="N165">IFERROR(INDIRECT("$e$"&amp;SMALL(IF(TODAY()&gt;=$E$5:INDIRECT("$E$"&amp;COUNTIF($D$5:$D$201,"&lt;&gt;"&amp;"")+4),IF(TODAY()&lt;=$F$5:INDIRECT("$f$"&amp;COUNTIF($D$5:$D$201,"&lt;&gt;"&amp;"")+4),ROW($E$5:INDIRECT("$E$"&amp;COUNTIF($D$5:$D$201,"&lt;&gt;"&amp;"")+4)))),ROW($A161))),NA())</f>
        <v>#N/A</v>
      </c>
      <c r="O165" s="58" t="e">
        <f ca="1" t="array" ref="O165">IFERROR(INDIRECT("$e$"&amp;SMALL(IF(TODAY()&lt;$E$5:INDIRECT("$E$"&amp;COUNTIF($D$5:$D$201,"&lt;&gt;"&amp;"")+4),ROW($E$5:INDIRECT("$E$"&amp;COUNTIF($D$5:$D$201,"&lt;&gt;"&amp;"")+4))),ROW($A161))),NA())</f>
        <v>#N/A</v>
      </c>
      <c r="P165" s="59" t="e">
        <f t="shared" si="27"/>
        <v>#N/A</v>
      </c>
      <c r="Q165" s="59" t="e">
        <f ca="1" t="array" ref="Q165">IF(OR($E165="",$F165="")=TRUE(),NA(),IF(TODAY()&lt;$E165,0,IF(TODAY()&lt;=$F165,NOW()-$E165,$G165-1)))</f>
        <v>#N/A</v>
      </c>
      <c r="R165" s="59" t="e">
        <f t="array" ref="R165">IF(IFERROR($G165-$P165-1,0)&lt;=0,NA(),IFERROR($G165-$P165-1,0))</f>
        <v>#N/A</v>
      </c>
      <c r="S165" s="64" t="e">
        <f ca="1" t="array" ref="S165">IFERROR(IF($G165-$Q165-1&lt;=0,NA(),$G165-$Q165-1),NA())</f>
        <v>#N/A</v>
      </c>
      <c r="Y165" s="65" t="e">
        <f ca="1" t="array" ref="Y165">IFERROR(INDIRECT("$p$"&amp;SMALL(IF(TODAY()&gt;=$E$5:INDIRECT("$E$"&amp;COUNTIF($D$5:$D$201,"&lt;&gt;"&amp;"")+4),IF(TODAY()&lt;=$F$5:INDIRECT("$f$"&amp;COUNTIF($D$5:$D$201,"&lt;&gt;"&amp;"")+4),ROW($E$5:INDIRECT("$E$"&amp;COUNTIF($D$5:$D$201,"&lt;&gt;"&amp;"")+4)))),ROW($A161))),NA())</f>
        <v>#N/A</v>
      </c>
      <c r="Z165" s="59" t="e">
        <f ca="1" t="array" ref="Z165">IFERROR(INDIRECT("$q$"&amp;SMALL(IF(TODAY()&gt;=$E$5:INDIRECT("$E$"&amp;COUNTIF($D$5:$D$201,"&lt;&gt;"&amp;"")+4),IF(TODAY()&lt;=$F$5:INDIRECT("$f$"&amp;COUNTIF($D$5:$D$201,"&lt;&gt;"&amp;"")+4),ROW($E$5:INDIRECT("$e$"&amp;COUNTIF($D$5:$D$201,"&lt;&gt;"&amp;"")+4)))),ROW($A161))),NA())</f>
        <v>#N/A</v>
      </c>
      <c r="AA165" s="59" t="e">
        <f ca="1" t="array" ref="AA165">IFERROR(INDIRECT("$r$"&amp;SMALL(IF(TODAY()&gt;=$E$5:INDIRECT("$E$"&amp;COUNTIF($D$5:$D$201,"&lt;&gt;"&amp;"")+4),IF(TODAY()&lt;=$F$5:INDIRECT("$f$"&amp;COUNTIF($D$5:$D$201,"&lt;&gt;"&amp;"")+4),ROW($E$5:INDIRECT("$e$"&amp;COUNTIF($D$5:$D$201,"&lt;&gt;"&amp;"")+4)))),ROW($A161))),NA())</f>
        <v>#N/A</v>
      </c>
      <c r="AB165" s="59" t="e">
        <f ca="1" t="array" ref="AB165">IFERROR(INDIRECT("$s$"&amp;SMALL(IF(TODAY()&gt;=$E$5:INDIRECT("$E$"&amp;COUNTIF($D$5:$D$201,"&lt;&gt;"&amp;"")+4),IF(TODAY()&lt;=$F$5:INDIRECT("$f$"&amp;COUNTIF($D$5:$D$201,"&lt;&gt;"&amp;"")+4),ROW($E$5:INDIRECT("$e$"&amp;COUNTIF($D$5:$D$201,"&lt;&gt;"&amp;"")+4)))),ROW($A161))),NA())</f>
        <v>#N/A</v>
      </c>
      <c r="AH165" s="59" t="e">
        <f ca="1" t="array" ref="AH165">IFERROR(INDIRECT("$p$"&amp;SMALL(IF(TODAY()&lt;$E$5:INDIRECT("$E$"&amp;COUNTIF($D$5:$D$201,"&lt;&gt;"&amp;"")+4),ROW($E$5:INDIRECT("$E$"&amp;COUNTIF($D$5:$D$201,"&lt;&gt;"&amp;"")+4))),ROW($A161))),NA())</f>
        <v>#N/A</v>
      </c>
      <c r="AI165" s="59" t="e">
        <f ca="1" t="array" ref="AI165">IFERROR(INDIRECT("$Q$"&amp;SMALL(IF(TODAY()&lt;$E$5:INDIRECT("$E$"&amp;COUNTIF($D$5:$D$201,"&lt;&gt;"&amp;"")+4),ROW($E$5:INDIRECT("$E$"&amp;COUNTIF($D$5:$D$201,"&lt;&gt;"&amp;"")+4))),ROW($A161))),NA())</f>
        <v>#N/A</v>
      </c>
      <c r="AJ165" s="59" t="e">
        <f ca="1" t="array" ref="AJ165">IFERROR(INDIRECT("$R$"&amp;SMALL(IF(TODAY()&lt;$E$5:INDIRECT("$E$"&amp;COUNTIF($D$5:$D$201,"&lt;&gt;"&amp;"")+4),ROW($E$5:INDIRECT("$E$"&amp;COUNTIF($D$5:$D$201,"&lt;&gt;"&amp;"")+4))),ROW($A161))),NA())</f>
        <v>#N/A</v>
      </c>
      <c r="AK165" s="59" t="e">
        <f ca="1" t="array" ref="AK165">IFERROR(INDIRECT("$s$"&amp;SMALL(IF(TODAY()&lt;$E$5:INDIRECT("$E$"&amp;COUNTIF($D$5:$D$201,"&lt;&gt;"&amp;"")+4),ROW($E$5:INDIRECT("$E$"&amp;COUNTIF($D$5:$D$201,"&lt;&gt;"&amp;"")+4))),ROW($A161))),NA())</f>
        <v>#N/A</v>
      </c>
      <c r="AR165" s="59" t="b">
        <f ca="1" t="array" ref="AR165">IF(AND($D165&lt;&gt;"",$P$1=1),$D165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161))),NA()),IF($P$1=3,IFERROR(INDIRECT("$d$"&amp;SMALL(IF(TODAY()&lt;$E$5:INDIRECT("$E$"&amp;COUNTIF($D$5:$D$201,"&lt;&gt;"&amp;"")+4),ROW($E$5:INDIRECT("$E$"&amp;COUNTIF($D$5:$D$201,"&lt;&gt;"&amp;"")+4))),ROW($A161))),NA()))))</f>
        <v>0</v>
      </c>
    </row>
    <row r="166" spans="1:44">
      <c r="A166" s="14"/>
      <c r="G166" s="35" t="str">
        <f t="shared" si="28"/>
        <v/>
      </c>
      <c r="I166" s="57" t="str">
        <f ca="1" t="shared" si="29"/>
        <v/>
      </c>
      <c r="J166" s="35" t="str">
        <f ca="1" t="shared" si="30"/>
        <v/>
      </c>
      <c r="L166" s="16"/>
      <c r="M166" s="58" t="e">
        <f t="shared" ref="M166:M201" si="31">IF($E166="",NA(),$E166)</f>
        <v>#N/A</v>
      </c>
      <c r="N166" s="58" t="e">
        <f ca="1" t="array" ref="N166">IFERROR(INDIRECT("$e$"&amp;SMALL(IF(TODAY()&gt;=$E$5:INDIRECT("$E$"&amp;COUNTIF($D$5:$D$201,"&lt;&gt;"&amp;"")+4),IF(TODAY()&lt;=$F$5:INDIRECT("$f$"&amp;COUNTIF($D$5:$D$201,"&lt;&gt;"&amp;"")+4),ROW($E$5:INDIRECT("$E$"&amp;COUNTIF($D$5:$D$201,"&lt;&gt;"&amp;"")+4)))),ROW($A162))),NA())</f>
        <v>#N/A</v>
      </c>
      <c r="O166" s="58" t="e">
        <f ca="1" t="array" ref="O166">IFERROR(INDIRECT("$e$"&amp;SMALL(IF(TODAY()&lt;$E$5:INDIRECT("$E$"&amp;COUNTIF($D$5:$D$201,"&lt;&gt;"&amp;"")+4),ROW($E$5:INDIRECT("$E$"&amp;COUNTIF($D$5:$D$201,"&lt;&gt;"&amp;"")+4))),ROW($A162))),NA())</f>
        <v>#N/A</v>
      </c>
      <c r="P166" s="59" t="e">
        <f t="shared" ref="P166:P201" si="32">IFERROR($H166*($G166-1),NA())</f>
        <v>#N/A</v>
      </c>
      <c r="Q166" s="59" t="e">
        <f ca="1" t="array" ref="Q166">IF(OR($E166="",$F166="")=TRUE(),NA(),IF(TODAY()&lt;$E166,0,IF(TODAY()&lt;=$F166,NOW()-$E166,$G166-1)))</f>
        <v>#N/A</v>
      </c>
      <c r="R166" s="59" t="e">
        <f t="array" ref="R166">IF(IFERROR($G166-$P166-1,0)&lt;=0,NA(),IFERROR($G166-$P166-1,0))</f>
        <v>#N/A</v>
      </c>
      <c r="S166" s="64" t="e">
        <f ca="1" t="array" ref="S166">IFERROR(IF($G166-$Q166-1&lt;=0,NA(),$G166-$Q166-1),NA())</f>
        <v>#N/A</v>
      </c>
      <c r="Y166" s="65" t="e">
        <f ca="1" t="array" ref="Y166">IFERROR(INDIRECT("$p$"&amp;SMALL(IF(TODAY()&gt;=$E$5:INDIRECT("$E$"&amp;COUNTIF($D$5:$D$201,"&lt;&gt;"&amp;"")+4),IF(TODAY()&lt;=$F$5:INDIRECT("$f$"&amp;COUNTIF($D$5:$D$201,"&lt;&gt;"&amp;"")+4),ROW($E$5:INDIRECT("$E$"&amp;COUNTIF($D$5:$D$201,"&lt;&gt;"&amp;"")+4)))),ROW($A162))),NA())</f>
        <v>#N/A</v>
      </c>
      <c r="Z166" s="59" t="e">
        <f ca="1" t="array" ref="Z166">IFERROR(INDIRECT("$q$"&amp;SMALL(IF(TODAY()&gt;=$E$5:INDIRECT("$E$"&amp;COUNTIF($D$5:$D$201,"&lt;&gt;"&amp;"")+4),IF(TODAY()&lt;=$F$5:INDIRECT("$f$"&amp;COUNTIF($D$5:$D$201,"&lt;&gt;"&amp;"")+4),ROW($E$5:INDIRECT("$e$"&amp;COUNTIF($D$5:$D$201,"&lt;&gt;"&amp;"")+4)))),ROW($A162))),NA())</f>
        <v>#N/A</v>
      </c>
      <c r="AA166" s="59" t="e">
        <f ca="1" t="array" ref="AA166">IFERROR(INDIRECT("$r$"&amp;SMALL(IF(TODAY()&gt;=$E$5:INDIRECT("$E$"&amp;COUNTIF($D$5:$D$201,"&lt;&gt;"&amp;"")+4),IF(TODAY()&lt;=$F$5:INDIRECT("$f$"&amp;COUNTIF($D$5:$D$201,"&lt;&gt;"&amp;"")+4),ROW($E$5:INDIRECT("$e$"&amp;COUNTIF($D$5:$D$201,"&lt;&gt;"&amp;"")+4)))),ROW($A162))),NA())</f>
        <v>#N/A</v>
      </c>
      <c r="AB166" s="59" t="e">
        <f ca="1" t="array" ref="AB166">IFERROR(INDIRECT("$s$"&amp;SMALL(IF(TODAY()&gt;=$E$5:INDIRECT("$E$"&amp;COUNTIF($D$5:$D$201,"&lt;&gt;"&amp;"")+4),IF(TODAY()&lt;=$F$5:INDIRECT("$f$"&amp;COUNTIF($D$5:$D$201,"&lt;&gt;"&amp;"")+4),ROW($E$5:INDIRECT("$e$"&amp;COUNTIF($D$5:$D$201,"&lt;&gt;"&amp;"")+4)))),ROW($A162))),NA())</f>
        <v>#N/A</v>
      </c>
      <c r="AH166" s="59" t="e">
        <f ca="1" t="array" ref="AH166">IFERROR(INDIRECT("$p$"&amp;SMALL(IF(TODAY()&lt;$E$5:INDIRECT("$E$"&amp;COUNTIF($D$5:$D$201,"&lt;&gt;"&amp;"")+4),ROW($E$5:INDIRECT("$E$"&amp;COUNTIF($D$5:$D$201,"&lt;&gt;"&amp;"")+4))),ROW($A162))),NA())</f>
        <v>#N/A</v>
      </c>
      <c r="AI166" s="59" t="e">
        <f ca="1" t="array" ref="AI166">IFERROR(INDIRECT("$Q$"&amp;SMALL(IF(TODAY()&lt;$E$5:INDIRECT("$E$"&amp;COUNTIF($D$5:$D$201,"&lt;&gt;"&amp;"")+4),ROW($E$5:INDIRECT("$E$"&amp;COUNTIF($D$5:$D$201,"&lt;&gt;"&amp;"")+4))),ROW($A162))),NA())</f>
        <v>#N/A</v>
      </c>
      <c r="AJ166" s="59" t="e">
        <f ca="1" t="array" ref="AJ166">IFERROR(INDIRECT("$R$"&amp;SMALL(IF(TODAY()&lt;$E$5:INDIRECT("$E$"&amp;COUNTIF($D$5:$D$201,"&lt;&gt;"&amp;"")+4),ROW($E$5:INDIRECT("$E$"&amp;COUNTIF($D$5:$D$201,"&lt;&gt;"&amp;"")+4))),ROW($A162))),NA())</f>
        <v>#N/A</v>
      </c>
      <c r="AK166" s="59" t="e">
        <f ca="1" t="array" ref="AK166">IFERROR(INDIRECT("$s$"&amp;SMALL(IF(TODAY()&lt;$E$5:INDIRECT("$E$"&amp;COUNTIF($D$5:$D$201,"&lt;&gt;"&amp;"")+4),ROW($E$5:INDIRECT("$E$"&amp;COUNTIF($D$5:$D$201,"&lt;&gt;"&amp;"")+4))),ROW($A162))),NA())</f>
        <v>#N/A</v>
      </c>
      <c r="AR166" s="59" t="b">
        <f ca="1" t="array" ref="AR166">IF(AND($D166&lt;&gt;"",$P$1=1),$D166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162))),NA()),IF($P$1=3,IFERROR(INDIRECT("$d$"&amp;SMALL(IF(TODAY()&lt;$E$5:INDIRECT("$E$"&amp;COUNTIF($D$5:$D$201,"&lt;&gt;"&amp;"")+4),ROW($E$5:INDIRECT("$E$"&amp;COUNTIF($D$5:$D$201,"&lt;&gt;"&amp;"")+4))),ROW($A162))),NA()))))</f>
        <v>0</v>
      </c>
    </row>
    <row r="167" spans="1:44">
      <c r="A167" s="14"/>
      <c r="G167" s="35" t="str">
        <f t="shared" si="28"/>
        <v/>
      </c>
      <c r="I167" s="57" t="str">
        <f ca="1" t="shared" si="29"/>
        <v/>
      </c>
      <c r="J167" s="35" t="str">
        <f ca="1" t="shared" si="30"/>
        <v/>
      </c>
      <c r="L167" s="16"/>
      <c r="M167" s="58" t="e">
        <f t="shared" si="31"/>
        <v>#N/A</v>
      </c>
      <c r="N167" s="58" t="e">
        <f ca="1" t="array" ref="N167">IFERROR(INDIRECT("$e$"&amp;SMALL(IF(TODAY()&gt;=$E$5:INDIRECT("$E$"&amp;COUNTIF($D$5:$D$201,"&lt;&gt;"&amp;"")+4),IF(TODAY()&lt;=$F$5:INDIRECT("$f$"&amp;COUNTIF($D$5:$D$201,"&lt;&gt;"&amp;"")+4),ROW($E$5:INDIRECT("$E$"&amp;COUNTIF($D$5:$D$201,"&lt;&gt;"&amp;"")+4)))),ROW($A163))),NA())</f>
        <v>#N/A</v>
      </c>
      <c r="O167" s="58" t="e">
        <f ca="1" t="array" ref="O167">IFERROR(INDIRECT("$e$"&amp;SMALL(IF(TODAY()&lt;$E$5:INDIRECT("$E$"&amp;COUNTIF($D$5:$D$201,"&lt;&gt;"&amp;"")+4),ROW($E$5:INDIRECT("$E$"&amp;COUNTIF($D$5:$D$201,"&lt;&gt;"&amp;"")+4))),ROW($A163))),NA())</f>
        <v>#N/A</v>
      </c>
      <c r="P167" s="59" t="e">
        <f t="shared" si="32"/>
        <v>#N/A</v>
      </c>
      <c r="Q167" s="59" t="e">
        <f ca="1" t="array" ref="Q167">IF(OR($E167="",$F167="")=TRUE(),NA(),IF(TODAY()&lt;$E167,0,IF(TODAY()&lt;=$F167,NOW()-$E167,$G167-1)))</f>
        <v>#N/A</v>
      </c>
      <c r="R167" s="59" t="e">
        <f t="array" ref="R167">IF(IFERROR($G167-$P167-1,0)&lt;=0,NA(),IFERROR($G167-$P167-1,0))</f>
        <v>#N/A</v>
      </c>
      <c r="S167" s="64" t="e">
        <f ca="1" t="array" ref="S167">IFERROR(IF($G167-$Q167-1&lt;=0,NA(),$G167-$Q167-1),NA())</f>
        <v>#N/A</v>
      </c>
      <c r="Y167" s="65" t="e">
        <f ca="1" t="array" ref="Y167">IFERROR(INDIRECT("$p$"&amp;SMALL(IF(TODAY()&gt;=$E$5:INDIRECT("$E$"&amp;COUNTIF($D$5:$D$201,"&lt;&gt;"&amp;"")+4),IF(TODAY()&lt;=$F$5:INDIRECT("$f$"&amp;COUNTIF($D$5:$D$201,"&lt;&gt;"&amp;"")+4),ROW($E$5:INDIRECT("$E$"&amp;COUNTIF($D$5:$D$201,"&lt;&gt;"&amp;"")+4)))),ROW($A163))),NA())</f>
        <v>#N/A</v>
      </c>
      <c r="Z167" s="59" t="e">
        <f ca="1" t="array" ref="Z167">IFERROR(INDIRECT("$q$"&amp;SMALL(IF(TODAY()&gt;=$E$5:INDIRECT("$E$"&amp;COUNTIF($D$5:$D$201,"&lt;&gt;"&amp;"")+4),IF(TODAY()&lt;=$F$5:INDIRECT("$f$"&amp;COUNTIF($D$5:$D$201,"&lt;&gt;"&amp;"")+4),ROW($E$5:INDIRECT("$e$"&amp;COUNTIF($D$5:$D$201,"&lt;&gt;"&amp;"")+4)))),ROW($A163))),NA())</f>
        <v>#N/A</v>
      </c>
      <c r="AA167" s="59" t="e">
        <f ca="1" t="array" ref="AA167">IFERROR(INDIRECT("$r$"&amp;SMALL(IF(TODAY()&gt;=$E$5:INDIRECT("$E$"&amp;COUNTIF($D$5:$D$201,"&lt;&gt;"&amp;"")+4),IF(TODAY()&lt;=$F$5:INDIRECT("$f$"&amp;COUNTIF($D$5:$D$201,"&lt;&gt;"&amp;"")+4),ROW($E$5:INDIRECT("$e$"&amp;COUNTIF($D$5:$D$201,"&lt;&gt;"&amp;"")+4)))),ROW($A163))),NA())</f>
        <v>#N/A</v>
      </c>
      <c r="AB167" s="59" t="e">
        <f ca="1" t="array" ref="AB167">IFERROR(INDIRECT("$s$"&amp;SMALL(IF(TODAY()&gt;=$E$5:INDIRECT("$E$"&amp;COUNTIF($D$5:$D$201,"&lt;&gt;"&amp;"")+4),IF(TODAY()&lt;=$F$5:INDIRECT("$f$"&amp;COUNTIF($D$5:$D$201,"&lt;&gt;"&amp;"")+4),ROW($E$5:INDIRECT("$e$"&amp;COUNTIF($D$5:$D$201,"&lt;&gt;"&amp;"")+4)))),ROW($A163))),NA())</f>
        <v>#N/A</v>
      </c>
      <c r="AH167" s="59" t="e">
        <f ca="1" t="array" ref="AH167">IFERROR(INDIRECT("$p$"&amp;SMALL(IF(TODAY()&lt;$E$5:INDIRECT("$E$"&amp;COUNTIF($D$5:$D$201,"&lt;&gt;"&amp;"")+4),ROW($E$5:INDIRECT("$E$"&amp;COUNTIF($D$5:$D$201,"&lt;&gt;"&amp;"")+4))),ROW($A163))),NA())</f>
        <v>#N/A</v>
      </c>
      <c r="AI167" s="59" t="e">
        <f ca="1" t="array" ref="AI167">IFERROR(INDIRECT("$Q$"&amp;SMALL(IF(TODAY()&lt;$E$5:INDIRECT("$E$"&amp;COUNTIF($D$5:$D$201,"&lt;&gt;"&amp;"")+4),ROW($E$5:INDIRECT("$E$"&amp;COUNTIF($D$5:$D$201,"&lt;&gt;"&amp;"")+4))),ROW($A163))),NA())</f>
        <v>#N/A</v>
      </c>
      <c r="AJ167" s="59" t="e">
        <f ca="1" t="array" ref="AJ167">IFERROR(INDIRECT("$R$"&amp;SMALL(IF(TODAY()&lt;$E$5:INDIRECT("$E$"&amp;COUNTIF($D$5:$D$201,"&lt;&gt;"&amp;"")+4),ROW($E$5:INDIRECT("$E$"&amp;COUNTIF($D$5:$D$201,"&lt;&gt;"&amp;"")+4))),ROW($A163))),NA())</f>
        <v>#N/A</v>
      </c>
      <c r="AK167" s="59" t="e">
        <f ca="1" t="array" ref="AK167">IFERROR(INDIRECT("$s$"&amp;SMALL(IF(TODAY()&lt;$E$5:INDIRECT("$E$"&amp;COUNTIF($D$5:$D$201,"&lt;&gt;"&amp;"")+4),ROW($E$5:INDIRECT("$E$"&amp;COUNTIF($D$5:$D$201,"&lt;&gt;"&amp;"")+4))),ROW($A163))),NA())</f>
        <v>#N/A</v>
      </c>
      <c r="AR167" s="59" t="b">
        <f ca="1" t="array" ref="AR167">IF(AND($D167&lt;&gt;"",$P$1=1),$D167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163))),NA()),IF($P$1=3,IFERROR(INDIRECT("$d$"&amp;SMALL(IF(TODAY()&lt;$E$5:INDIRECT("$E$"&amp;COUNTIF($D$5:$D$201,"&lt;&gt;"&amp;"")+4),ROW($E$5:INDIRECT("$E$"&amp;COUNTIF($D$5:$D$201,"&lt;&gt;"&amp;"")+4))),ROW($A163))),NA()))))</f>
        <v>0</v>
      </c>
    </row>
    <row r="168" spans="1:44">
      <c r="A168" s="14"/>
      <c r="G168" s="35" t="str">
        <f t="shared" si="28"/>
        <v/>
      </c>
      <c r="I168" s="57" t="str">
        <f ca="1" t="shared" si="29"/>
        <v/>
      </c>
      <c r="J168" s="35" t="str">
        <f ca="1" t="shared" si="30"/>
        <v/>
      </c>
      <c r="L168" s="16"/>
      <c r="M168" s="58" t="e">
        <f t="shared" si="31"/>
        <v>#N/A</v>
      </c>
      <c r="N168" s="58" t="e">
        <f ca="1" t="array" ref="N168">IFERROR(INDIRECT("$e$"&amp;SMALL(IF(TODAY()&gt;=$E$5:INDIRECT("$E$"&amp;COUNTIF($D$5:$D$201,"&lt;&gt;"&amp;"")+4),IF(TODAY()&lt;=$F$5:INDIRECT("$f$"&amp;COUNTIF($D$5:$D$201,"&lt;&gt;"&amp;"")+4),ROW($E$5:INDIRECT("$E$"&amp;COUNTIF($D$5:$D$201,"&lt;&gt;"&amp;"")+4)))),ROW($A164))),NA())</f>
        <v>#N/A</v>
      </c>
      <c r="O168" s="58" t="e">
        <f ca="1" t="array" ref="O168">IFERROR(INDIRECT("$e$"&amp;SMALL(IF(TODAY()&lt;$E$5:INDIRECT("$E$"&amp;COUNTIF($D$5:$D$201,"&lt;&gt;"&amp;"")+4),ROW($E$5:INDIRECT("$E$"&amp;COUNTIF($D$5:$D$201,"&lt;&gt;"&amp;"")+4))),ROW($A164))),NA())</f>
        <v>#N/A</v>
      </c>
      <c r="P168" s="59" t="e">
        <f t="shared" si="32"/>
        <v>#N/A</v>
      </c>
      <c r="Q168" s="59" t="e">
        <f ca="1" t="array" ref="Q168">IF(OR($E168="",$F168="")=TRUE(),NA(),IF(TODAY()&lt;$E168,0,IF(TODAY()&lt;=$F168,NOW()-$E168,$G168-1)))</f>
        <v>#N/A</v>
      </c>
      <c r="R168" s="59" t="e">
        <f t="array" ref="R168">IF(IFERROR($G168-$P168-1,0)&lt;=0,NA(),IFERROR($G168-$P168-1,0))</f>
        <v>#N/A</v>
      </c>
      <c r="S168" s="64" t="e">
        <f ca="1" t="array" ref="S168">IFERROR(IF($G168-$Q168-1&lt;=0,NA(),$G168-$Q168-1),NA())</f>
        <v>#N/A</v>
      </c>
      <c r="Y168" s="65" t="e">
        <f ca="1" t="array" ref="Y168">IFERROR(INDIRECT("$p$"&amp;SMALL(IF(TODAY()&gt;=$E$5:INDIRECT("$E$"&amp;COUNTIF($D$5:$D$201,"&lt;&gt;"&amp;"")+4),IF(TODAY()&lt;=$F$5:INDIRECT("$f$"&amp;COUNTIF($D$5:$D$201,"&lt;&gt;"&amp;"")+4),ROW($E$5:INDIRECT("$E$"&amp;COUNTIF($D$5:$D$201,"&lt;&gt;"&amp;"")+4)))),ROW($A164))),NA())</f>
        <v>#N/A</v>
      </c>
      <c r="Z168" s="59" t="e">
        <f ca="1" t="array" ref="Z168">IFERROR(INDIRECT("$q$"&amp;SMALL(IF(TODAY()&gt;=$E$5:INDIRECT("$E$"&amp;COUNTIF($D$5:$D$201,"&lt;&gt;"&amp;"")+4),IF(TODAY()&lt;=$F$5:INDIRECT("$f$"&amp;COUNTIF($D$5:$D$201,"&lt;&gt;"&amp;"")+4),ROW($E$5:INDIRECT("$e$"&amp;COUNTIF($D$5:$D$201,"&lt;&gt;"&amp;"")+4)))),ROW($A164))),NA())</f>
        <v>#N/A</v>
      </c>
      <c r="AA168" s="59" t="e">
        <f ca="1" t="array" ref="AA168">IFERROR(INDIRECT("$r$"&amp;SMALL(IF(TODAY()&gt;=$E$5:INDIRECT("$E$"&amp;COUNTIF($D$5:$D$201,"&lt;&gt;"&amp;"")+4),IF(TODAY()&lt;=$F$5:INDIRECT("$f$"&amp;COUNTIF($D$5:$D$201,"&lt;&gt;"&amp;"")+4),ROW($E$5:INDIRECT("$e$"&amp;COUNTIF($D$5:$D$201,"&lt;&gt;"&amp;"")+4)))),ROW($A164))),NA())</f>
        <v>#N/A</v>
      </c>
      <c r="AB168" s="59" t="e">
        <f ca="1" t="array" ref="AB168">IFERROR(INDIRECT("$s$"&amp;SMALL(IF(TODAY()&gt;=$E$5:INDIRECT("$E$"&amp;COUNTIF($D$5:$D$201,"&lt;&gt;"&amp;"")+4),IF(TODAY()&lt;=$F$5:INDIRECT("$f$"&amp;COUNTIF($D$5:$D$201,"&lt;&gt;"&amp;"")+4),ROW($E$5:INDIRECT("$e$"&amp;COUNTIF($D$5:$D$201,"&lt;&gt;"&amp;"")+4)))),ROW($A164))),NA())</f>
        <v>#N/A</v>
      </c>
      <c r="AH168" s="59" t="e">
        <f ca="1" t="array" ref="AH168">IFERROR(INDIRECT("$p$"&amp;SMALL(IF(TODAY()&lt;$E$5:INDIRECT("$E$"&amp;COUNTIF($D$5:$D$201,"&lt;&gt;"&amp;"")+4),ROW($E$5:INDIRECT("$E$"&amp;COUNTIF($D$5:$D$201,"&lt;&gt;"&amp;"")+4))),ROW($A164))),NA())</f>
        <v>#N/A</v>
      </c>
      <c r="AI168" s="59" t="e">
        <f ca="1" t="array" ref="AI168">IFERROR(INDIRECT("$Q$"&amp;SMALL(IF(TODAY()&lt;$E$5:INDIRECT("$E$"&amp;COUNTIF($D$5:$D$201,"&lt;&gt;"&amp;"")+4),ROW($E$5:INDIRECT("$E$"&amp;COUNTIF($D$5:$D$201,"&lt;&gt;"&amp;"")+4))),ROW($A164))),NA())</f>
        <v>#N/A</v>
      </c>
      <c r="AJ168" s="59" t="e">
        <f ca="1" t="array" ref="AJ168">IFERROR(INDIRECT("$R$"&amp;SMALL(IF(TODAY()&lt;$E$5:INDIRECT("$E$"&amp;COUNTIF($D$5:$D$201,"&lt;&gt;"&amp;"")+4),ROW($E$5:INDIRECT("$E$"&amp;COUNTIF($D$5:$D$201,"&lt;&gt;"&amp;"")+4))),ROW($A164))),NA())</f>
        <v>#N/A</v>
      </c>
      <c r="AK168" s="59" t="e">
        <f ca="1" t="array" ref="AK168">IFERROR(INDIRECT("$s$"&amp;SMALL(IF(TODAY()&lt;$E$5:INDIRECT("$E$"&amp;COUNTIF($D$5:$D$201,"&lt;&gt;"&amp;"")+4),ROW($E$5:INDIRECT("$E$"&amp;COUNTIF($D$5:$D$201,"&lt;&gt;"&amp;"")+4))),ROW($A164))),NA())</f>
        <v>#N/A</v>
      </c>
      <c r="AR168" s="59" t="b">
        <f ca="1" t="array" ref="AR168">IF(AND($D168&lt;&gt;"",$P$1=1),$D168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164))),NA()),IF($P$1=3,IFERROR(INDIRECT("$d$"&amp;SMALL(IF(TODAY()&lt;$E$5:INDIRECT("$E$"&amp;COUNTIF($D$5:$D$201,"&lt;&gt;"&amp;"")+4),ROW($E$5:INDIRECT("$E$"&amp;COUNTIF($D$5:$D$201,"&lt;&gt;"&amp;"")+4))),ROW($A164))),NA()))))</f>
        <v>0</v>
      </c>
    </row>
    <row r="169" spans="1:44">
      <c r="A169" s="14"/>
      <c r="G169" s="35" t="str">
        <f t="shared" si="28"/>
        <v/>
      </c>
      <c r="I169" s="57" t="str">
        <f ca="1" t="shared" si="29"/>
        <v/>
      </c>
      <c r="J169" s="35" t="str">
        <f ca="1" t="shared" si="30"/>
        <v/>
      </c>
      <c r="L169" s="16"/>
      <c r="M169" s="58" t="e">
        <f t="shared" si="31"/>
        <v>#N/A</v>
      </c>
      <c r="N169" s="58" t="e">
        <f ca="1" t="array" ref="N169">IFERROR(INDIRECT("$e$"&amp;SMALL(IF(TODAY()&gt;=$E$5:INDIRECT("$E$"&amp;COUNTIF($D$5:$D$201,"&lt;&gt;"&amp;"")+4),IF(TODAY()&lt;=$F$5:INDIRECT("$f$"&amp;COUNTIF($D$5:$D$201,"&lt;&gt;"&amp;"")+4),ROW($E$5:INDIRECT("$E$"&amp;COUNTIF($D$5:$D$201,"&lt;&gt;"&amp;"")+4)))),ROW($A165))),NA())</f>
        <v>#N/A</v>
      </c>
      <c r="O169" s="58" t="e">
        <f ca="1" t="array" ref="O169">IFERROR(INDIRECT("$e$"&amp;SMALL(IF(TODAY()&lt;$E$5:INDIRECT("$E$"&amp;COUNTIF($D$5:$D$201,"&lt;&gt;"&amp;"")+4),ROW($E$5:INDIRECT("$E$"&amp;COUNTIF($D$5:$D$201,"&lt;&gt;"&amp;"")+4))),ROW($A165))),NA())</f>
        <v>#N/A</v>
      </c>
      <c r="P169" s="59" t="e">
        <f t="shared" si="32"/>
        <v>#N/A</v>
      </c>
      <c r="Q169" s="59" t="e">
        <f ca="1" t="array" ref="Q169">IF(OR($E169="",$F169="")=TRUE(),NA(),IF(TODAY()&lt;$E169,0,IF(TODAY()&lt;=$F169,NOW()-$E169,$G169-1)))</f>
        <v>#N/A</v>
      </c>
      <c r="R169" s="59" t="e">
        <f t="array" ref="R169">IF(IFERROR($G169-$P169-1,0)&lt;=0,NA(),IFERROR($G169-$P169-1,0))</f>
        <v>#N/A</v>
      </c>
      <c r="S169" s="64" t="e">
        <f ca="1" t="array" ref="S169">IFERROR(IF($G169-$Q169-1&lt;=0,NA(),$G169-$Q169-1),NA())</f>
        <v>#N/A</v>
      </c>
      <c r="Y169" s="65" t="e">
        <f ca="1" t="array" ref="Y169">IFERROR(INDIRECT("$p$"&amp;SMALL(IF(TODAY()&gt;=$E$5:INDIRECT("$E$"&amp;COUNTIF($D$5:$D$201,"&lt;&gt;"&amp;"")+4),IF(TODAY()&lt;=$F$5:INDIRECT("$f$"&amp;COUNTIF($D$5:$D$201,"&lt;&gt;"&amp;"")+4),ROW($E$5:INDIRECT("$E$"&amp;COUNTIF($D$5:$D$201,"&lt;&gt;"&amp;"")+4)))),ROW($A165))),NA())</f>
        <v>#N/A</v>
      </c>
      <c r="Z169" s="59" t="e">
        <f ca="1" t="array" ref="Z169">IFERROR(INDIRECT("$q$"&amp;SMALL(IF(TODAY()&gt;=$E$5:INDIRECT("$E$"&amp;COUNTIF($D$5:$D$201,"&lt;&gt;"&amp;"")+4),IF(TODAY()&lt;=$F$5:INDIRECT("$f$"&amp;COUNTIF($D$5:$D$201,"&lt;&gt;"&amp;"")+4),ROW($E$5:INDIRECT("$e$"&amp;COUNTIF($D$5:$D$201,"&lt;&gt;"&amp;"")+4)))),ROW($A165))),NA())</f>
        <v>#N/A</v>
      </c>
      <c r="AA169" s="59" t="e">
        <f ca="1" t="array" ref="AA169">IFERROR(INDIRECT("$r$"&amp;SMALL(IF(TODAY()&gt;=$E$5:INDIRECT("$E$"&amp;COUNTIF($D$5:$D$201,"&lt;&gt;"&amp;"")+4),IF(TODAY()&lt;=$F$5:INDIRECT("$f$"&amp;COUNTIF($D$5:$D$201,"&lt;&gt;"&amp;"")+4),ROW($E$5:INDIRECT("$e$"&amp;COUNTIF($D$5:$D$201,"&lt;&gt;"&amp;"")+4)))),ROW($A165))),NA())</f>
        <v>#N/A</v>
      </c>
      <c r="AB169" s="59" t="e">
        <f ca="1" t="array" ref="AB169">IFERROR(INDIRECT("$s$"&amp;SMALL(IF(TODAY()&gt;=$E$5:INDIRECT("$E$"&amp;COUNTIF($D$5:$D$201,"&lt;&gt;"&amp;"")+4),IF(TODAY()&lt;=$F$5:INDIRECT("$f$"&amp;COUNTIF($D$5:$D$201,"&lt;&gt;"&amp;"")+4),ROW($E$5:INDIRECT("$e$"&amp;COUNTIF($D$5:$D$201,"&lt;&gt;"&amp;"")+4)))),ROW($A165))),NA())</f>
        <v>#N/A</v>
      </c>
      <c r="AH169" s="59" t="e">
        <f ca="1" t="array" ref="AH169">IFERROR(INDIRECT("$p$"&amp;SMALL(IF(TODAY()&lt;$E$5:INDIRECT("$E$"&amp;COUNTIF($D$5:$D$201,"&lt;&gt;"&amp;"")+4),ROW($E$5:INDIRECT("$E$"&amp;COUNTIF($D$5:$D$201,"&lt;&gt;"&amp;"")+4))),ROW($A165))),NA())</f>
        <v>#N/A</v>
      </c>
      <c r="AI169" s="59" t="e">
        <f ca="1" t="array" ref="AI169">IFERROR(INDIRECT("$Q$"&amp;SMALL(IF(TODAY()&lt;$E$5:INDIRECT("$E$"&amp;COUNTIF($D$5:$D$201,"&lt;&gt;"&amp;"")+4),ROW($E$5:INDIRECT("$E$"&amp;COUNTIF($D$5:$D$201,"&lt;&gt;"&amp;"")+4))),ROW($A165))),NA())</f>
        <v>#N/A</v>
      </c>
      <c r="AJ169" s="59" t="e">
        <f ca="1" t="array" ref="AJ169">IFERROR(INDIRECT("$R$"&amp;SMALL(IF(TODAY()&lt;$E$5:INDIRECT("$E$"&amp;COUNTIF($D$5:$D$201,"&lt;&gt;"&amp;"")+4),ROW($E$5:INDIRECT("$E$"&amp;COUNTIF($D$5:$D$201,"&lt;&gt;"&amp;"")+4))),ROW($A165))),NA())</f>
        <v>#N/A</v>
      </c>
      <c r="AK169" s="59" t="e">
        <f ca="1" t="array" ref="AK169">IFERROR(INDIRECT("$s$"&amp;SMALL(IF(TODAY()&lt;$E$5:INDIRECT("$E$"&amp;COUNTIF($D$5:$D$201,"&lt;&gt;"&amp;"")+4),ROW($E$5:INDIRECT("$E$"&amp;COUNTIF($D$5:$D$201,"&lt;&gt;"&amp;"")+4))),ROW($A165))),NA())</f>
        <v>#N/A</v>
      </c>
      <c r="AR169" s="59" t="b">
        <f ca="1" t="array" ref="AR169">IF(AND($D169&lt;&gt;"",$P$1=1),$D169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165))),NA()),IF($P$1=3,IFERROR(INDIRECT("$d$"&amp;SMALL(IF(TODAY()&lt;$E$5:INDIRECT("$E$"&amp;COUNTIF($D$5:$D$201,"&lt;&gt;"&amp;"")+4),ROW($E$5:INDIRECT("$E$"&amp;COUNTIF($D$5:$D$201,"&lt;&gt;"&amp;"")+4))),ROW($A165))),NA()))))</f>
        <v>0</v>
      </c>
    </row>
    <row r="170" spans="1:44">
      <c r="A170" s="14"/>
      <c r="G170" s="35" t="str">
        <f t="shared" si="28"/>
        <v/>
      </c>
      <c r="I170" s="57" t="str">
        <f ca="1" t="shared" si="29"/>
        <v/>
      </c>
      <c r="J170" s="35" t="str">
        <f ca="1" t="shared" si="30"/>
        <v/>
      </c>
      <c r="L170" s="16"/>
      <c r="M170" s="58" t="e">
        <f t="shared" si="31"/>
        <v>#N/A</v>
      </c>
      <c r="N170" s="58" t="e">
        <f ca="1" t="array" ref="N170">IFERROR(INDIRECT("$e$"&amp;SMALL(IF(TODAY()&gt;=$E$5:INDIRECT("$E$"&amp;COUNTIF($D$5:$D$201,"&lt;&gt;"&amp;"")+4),IF(TODAY()&lt;=$F$5:INDIRECT("$f$"&amp;COUNTIF($D$5:$D$201,"&lt;&gt;"&amp;"")+4),ROW($E$5:INDIRECT("$E$"&amp;COUNTIF($D$5:$D$201,"&lt;&gt;"&amp;"")+4)))),ROW($A166))),NA())</f>
        <v>#N/A</v>
      </c>
      <c r="O170" s="58" t="e">
        <f ca="1" t="array" ref="O170">IFERROR(INDIRECT("$e$"&amp;SMALL(IF(TODAY()&lt;$E$5:INDIRECT("$E$"&amp;COUNTIF($D$5:$D$201,"&lt;&gt;"&amp;"")+4),ROW($E$5:INDIRECT("$E$"&amp;COUNTIF($D$5:$D$201,"&lt;&gt;"&amp;"")+4))),ROW($A166))),NA())</f>
        <v>#N/A</v>
      </c>
      <c r="P170" s="59" t="e">
        <f t="shared" si="32"/>
        <v>#N/A</v>
      </c>
      <c r="Q170" s="59" t="e">
        <f ca="1" t="array" ref="Q170">IF(OR($E170="",$F170="")=TRUE(),NA(),IF(TODAY()&lt;$E170,0,IF(TODAY()&lt;=$F170,NOW()-$E170,$G170-1)))</f>
        <v>#N/A</v>
      </c>
      <c r="R170" s="59" t="e">
        <f t="array" ref="R170">IF(IFERROR($G170-$P170-1,0)&lt;=0,NA(),IFERROR($G170-$P170-1,0))</f>
        <v>#N/A</v>
      </c>
      <c r="S170" s="64" t="e">
        <f ca="1" t="array" ref="S170">IFERROR(IF($G170-$Q170-1&lt;=0,NA(),$G170-$Q170-1),NA())</f>
        <v>#N/A</v>
      </c>
      <c r="Y170" s="65" t="e">
        <f ca="1" t="array" ref="Y170">IFERROR(INDIRECT("$p$"&amp;SMALL(IF(TODAY()&gt;=$E$5:INDIRECT("$E$"&amp;COUNTIF($D$5:$D$201,"&lt;&gt;"&amp;"")+4),IF(TODAY()&lt;=$F$5:INDIRECT("$f$"&amp;COUNTIF($D$5:$D$201,"&lt;&gt;"&amp;"")+4),ROW($E$5:INDIRECT("$E$"&amp;COUNTIF($D$5:$D$201,"&lt;&gt;"&amp;"")+4)))),ROW($A166))),NA())</f>
        <v>#N/A</v>
      </c>
      <c r="Z170" s="59" t="e">
        <f ca="1" t="array" ref="Z170">IFERROR(INDIRECT("$q$"&amp;SMALL(IF(TODAY()&gt;=$E$5:INDIRECT("$E$"&amp;COUNTIF($D$5:$D$201,"&lt;&gt;"&amp;"")+4),IF(TODAY()&lt;=$F$5:INDIRECT("$f$"&amp;COUNTIF($D$5:$D$201,"&lt;&gt;"&amp;"")+4),ROW($E$5:INDIRECT("$e$"&amp;COUNTIF($D$5:$D$201,"&lt;&gt;"&amp;"")+4)))),ROW($A166))),NA())</f>
        <v>#N/A</v>
      </c>
      <c r="AA170" s="59" t="e">
        <f ca="1" t="array" ref="AA170">IFERROR(INDIRECT("$r$"&amp;SMALL(IF(TODAY()&gt;=$E$5:INDIRECT("$E$"&amp;COUNTIF($D$5:$D$201,"&lt;&gt;"&amp;"")+4),IF(TODAY()&lt;=$F$5:INDIRECT("$f$"&amp;COUNTIF($D$5:$D$201,"&lt;&gt;"&amp;"")+4),ROW($E$5:INDIRECT("$e$"&amp;COUNTIF($D$5:$D$201,"&lt;&gt;"&amp;"")+4)))),ROW($A166))),NA())</f>
        <v>#N/A</v>
      </c>
      <c r="AB170" s="59" t="e">
        <f ca="1" t="array" ref="AB170">IFERROR(INDIRECT("$s$"&amp;SMALL(IF(TODAY()&gt;=$E$5:INDIRECT("$E$"&amp;COUNTIF($D$5:$D$201,"&lt;&gt;"&amp;"")+4),IF(TODAY()&lt;=$F$5:INDIRECT("$f$"&amp;COUNTIF($D$5:$D$201,"&lt;&gt;"&amp;"")+4),ROW($E$5:INDIRECT("$e$"&amp;COUNTIF($D$5:$D$201,"&lt;&gt;"&amp;"")+4)))),ROW($A166))),NA())</f>
        <v>#N/A</v>
      </c>
      <c r="AH170" s="59" t="e">
        <f ca="1" t="array" ref="AH170">IFERROR(INDIRECT("$p$"&amp;SMALL(IF(TODAY()&lt;$E$5:INDIRECT("$E$"&amp;COUNTIF($D$5:$D$201,"&lt;&gt;"&amp;"")+4),ROW($E$5:INDIRECT("$E$"&amp;COUNTIF($D$5:$D$201,"&lt;&gt;"&amp;"")+4))),ROW($A166))),NA())</f>
        <v>#N/A</v>
      </c>
      <c r="AI170" s="59" t="e">
        <f ca="1" t="array" ref="AI170">IFERROR(INDIRECT("$Q$"&amp;SMALL(IF(TODAY()&lt;$E$5:INDIRECT("$E$"&amp;COUNTIF($D$5:$D$201,"&lt;&gt;"&amp;"")+4),ROW($E$5:INDIRECT("$E$"&amp;COUNTIF($D$5:$D$201,"&lt;&gt;"&amp;"")+4))),ROW($A166))),NA())</f>
        <v>#N/A</v>
      </c>
      <c r="AJ170" s="59" t="e">
        <f ca="1" t="array" ref="AJ170">IFERROR(INDIRECT("$R$"&amp;SMALL(IF(TODAY()&lt;$E$5:INDIRECT("$E$"&amp;COUNTIF($D$5:$D$201,"&lt;&gt;"&amp;"")+4),ROW($E$5:INDIRECT("$E$"&amp;COUNTIF($D$5:$D$201,"&lt;&gt;"&amp;"")+4))),ROW($A166))),NA())</f>
        <v>#N/A</v>
      </c>
      <c r="AK170" s="59" t="e">
        <f ca="1" t="array" ref="AK170">IFERROR(INDIRECT("$s$"&amp;SMALL(IF(TODAY()&lt;$E$5:INDIRECT("$E$"&amp;COUNTIF($D$5:$D$201,"&lt;&gt;"&amp;"")+4),ROW($E$5:INDIRECT("$E$"&amp;COUNTIF($D$5:$D$201,"&lt;&gt;"&amp;"")+4))),ROW($A166))),NA())</f>
        <v>#N/A</v>
      </c>
      <c r="AR170" s="59" t="b">
        <f ca="1" t="array" ref="AR170">IF(AND($D170&lt;&gt;"",$P$1=1),$D170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166))),NA()),IF($P$1=3,IFERROR(INDIRECT("$d$"&amp;SMALL(IF(TODAY()&lt;$E$5:INDIRECT("$E$"&amp;COUNTIF($D$5:$D$201,"&lt;&gt;"&amp;"")+4),ROW($E$5:INDIRECT("$E$"&amp;COUNTIF($D$5:$D$201,"&lt;&gt;"&amp;"")+4))),ROW($A166))),NA()))))</f>
        <v>0</v>
      </c>
    </row>
    <row r="171" spans="1:44">
      <c r="A171" s="14"/>
      <c r="G171" s="35" t="str">
        <f t="shared" ref="G171:G201" si="33">IF(OR($E171="",$F171="")=TRUE(),"",$F171-$E171+1)</f>
        <v/>
      </c>
      <c r="I171" s="57" t="str">
        <f ca="1" t="shared" ref="I171:I201" si="34">IF(OR($E171="",$F171="")=TRUE(),"",IF(TODAY()&lt;$E171,"Not Started",IF(TODAY()&lt;=$F171,TODAY()-$E171,$G171)))</f>
        <v/>
      </c>
      <c r="J171" s="35" t="str">
        <f ca="1" t="shared" ref="J171:J201" si="35">IF(OR($E171="",$F171="")=TRUE(),"",IF(TODAY()&lt;$E171,$G171,IF(TODAY()&lt;=$F171,$G171-$I171,"Finished")))</f>
        <v/>
      </c>
      <c r="L171" s="16"/>
      <c r="M171" s="58" t="e">
        <f t="shared" si="31"/>
        <v>#N/A</v>
      </c>
      <c r="N171" s="58" t="e">
        <f ca="1" t="array" ref="N171">IFERROR(INDIRECT("$e$"&amp;SMALL(IF(TODAY()&gt;=$E$5:INDIRECT("$E$"&amp;COUNTIF($D$5:$D$201,"&lt;&gt;"&amp;"")+4),IF(TODAY()&lt;=$F$5:INDIRECT("$f$"&amp;COUNTIF($D$5:$D$201,"&lt;&gt;"&amp;"")+4),ROW($E$5:INDIRECT("$E$"&amp;COUNTIF($D$5:$D$201,"&lt;&gt;"&amp;"")+4)))),ROW($A167))),NA())</f>
        <v>#N/A</v>
      </c>
      <c r="O171" s="58" t="e">
        <f ca="1" t="array" ref="O171">IFERROR(INDIRECT("$e$"&amp;SMALL(IF(TODAY()&lt;$E$5:INDIRECT("$E$"&amp;COUNTIF($D$5:$D$201,"&lt;&gt;"&amp;"")+4),ROW($E$5:INDIRECT("$E$"&amp;COUNTIF($D$5:$D$201,"&lt;&gt;"&amp;"")+4))),ROW($A167))),NA())</f>
        <v>#N/A</v>
      </c>
      <c r="P171" s="59" t="e">
        <f t="shared" si="32"/>
        <v>#N/A</v>
      </c>
      <c r="Q171" s="59" t="e">
        <f ca="1" t="array" ref="Q171">IF(OR($E171="",$F171="")=TRUE(),NA(),IF(TODAY()&lt;$E171,0,IF(TODAY()&lt;=$F171,NOW()-$E171,$G171-1)))</f>
        <v>#N/A</v>
      </c>
      <c r="R171" s="59" t="e">
        <f t="array" ref="R171">IF(IFERROR($G171-$P171-1,0)&lt;=0,NA(),IFERROR($G171-$P171-1,0))</f>
        <v>#N/A</v>
      </c>
      <c r="S171" s="64" t="e">
        <f ca="1" t="array" ref="S171">IFERROR(IF($G171-$Q171-1&lt;=0,NA(),$G171-$Q171-1),NA())</f>
        <v>#N/A</v>
      </c>
      <c r="Y171" s="65" t="e">
        <f ca="1" t="array" ref="Y171">IFERROR(INDIRECT("$p$"&amp;SMALL(IF(TODAY()&gt;=$E$5:INDIRECT("$E$"&amp;COUNTIF($D$5:$D$201,"&lt;&gt;"&amp;"")+4),IF(TODAY()&lt;=$F$5:INDIRECT("$f$"&amp;COUNTIF($D$5:$D$201,"&lt;&gt;"&amp;"")+4),ROW($E$5:INDIRECT("$E$"&amp;COUNTIF($D$5:$D$201,"&lt;&gt;"&amp;"")+4)))),ROW($A167))),NA())</f>
        <v>#N/A</v>
      </c>
      <c r="Z171" s="59" t="e">
        <f ca="1" t="array" ref="Z171">IFERROR(INDIRECT("$q$"&amp;SMALL(IF(TODAY()&gt;=$E$5:INDIRECT("$E$"&amp;COUNTIF($D$5:$D$201,"&lt;&gt;"&amp;"")+4),IF(TODAY()&lt;=$F$5:INDIRECT("$f$"&amp;COUNTIF($D$5:$D$201,"&lt;&gt;"&amp;"")+4),ROW($E$5:INDIRECT("$e$"&amp;COUNTIF($D$5:$D$201,"&lt;&gt;"&amp;"")+4)))),ROW($A167))),NA())</f>
        <v>#N/A</v>
      </c>
      <c r="AA171" s="59" t="e">
        <f ca="1" t="array" ref="AA171">IFERROR(INDIRECT("$r$"&amp;SMALL(IF(TODAY()&gt;=$E$5:INDIRECT("$E$"&amp;COUNTIF($D$5:$D$201,"&lt;&gt;"&amp;"")+4),IF(TODAY()&lt;=$F$5:INDIRECT("$f$"&amp;COUNTIF($D$5:$D$201,"&lt;&gt;"&amp;"")+4),ROW($E$5:INDIRECT("$e$"&amp;COUNTIF($D$5:$D$201,"&lt;&gt;"&amp;"")+4)))),ROW($A167))),NA())</f>
        <v>#N/A</v>
      </c>
      <c r="AB171" s="59" t="e">
        <f ca="1" t="array" ref="AB171">IFERROR(INDIRECT("$s$"&amp;SMALL(IF(TODAY()&gt;=$E$5:INDIRECT("$E$"&amp;COUNTIF($D$5:$D$201,"&lt;&gt;"&amp;"")+4),IF(TODAY()&lt;=$F$5:INDIRECT("$f$"&amp;COUNTIF($D$5:$D$201,"&lt;&gt;"&amp;"")+4),ROW($E$5:INDIRECT("$e$"&amp;COUNTIF($D$5:$D$201,"&lt;&gt;"&amp;"")+4)))),ROW($A167))),NA())</f>
        <v>#N/A</v>
      </c>
      <c r="AH171" s="59" t="e">
        <f ca="1" t="array" ref="AH171">IFERROR(INDIRECT("$p$"&amp;SMALL(IF(TODAY()&lt;$E$5:INDIRECT("$E$"&amp;COUNTIF($D$5:$D$201,"&lt;&gt;"&amp;"")+4),ROW($E$5:INDIRECT("$E$"&amp;COUNTIF($D$5:$D$201,"&lt;&gt;"&amp;"")+4))),ROW($A167))),NA())</f>
        <v>#N/A</v>
      </c>
      <c r="AI171" s="59" t="e">
        <f ca="1" t="array" ref="AI171">IFERROR(INDIRECT("$Q$"&amp;SMALL(IF(TODAY()&lt;$E$5:INDIRECT("$E$"&amp;COUNTIF($D$5:$D$201,"&lt;&gt;"&amp;"")+4),ROW($E$5:INDIRECT("$E$"&amp;COUNTIF($D$5:$D$201,"&lt;&gt;"&amp;"")+4))),ROW($A167))),NA())</f>
        <v>#N/A</v>
      </c>
      <c r="AJ171" s="59" t="e">
        <f ca="1" t="array" ref="AJ171">IFERROR(INDIRECT("$R$"&amp;SMALL(IF(TODAY()&lt;$E$5:INDIRECT("$E$"&amp;COUNTIF($D$5:$D$201,"&lt;&gt;"&amp;"")+4),ROW($E$5:INDIRECT("$E$"&amp;COUNTIF($D$5:$D$201,"&lt;&gt;"&amp;"")+4))),ROW($A167))),NA())</f>
        <v>#N/A</v>
      </c>
      <c r="AK171" s="59" t="e">
        <f ca="1" t="array" ref="AK171">IFERROR(INDIRECT("$s$"&amp;SMALL(IF(TODAY()&lt;$E$5:INDIRECT("$E$"&amp;COUNTIF($D$5:$D$201,"&lt;&gt;"&amp;"")+4),ROW($E$5:INDIRECT("$E$"&amp;COUNTIF($D$5:$D$201,"&lt;&gt;"&amp;"")+4))),ROW($A167))),NA())</f>
        <v>#N/A</v>
      </c>
      <c r="AR171" s="59" t="b">
        <f ca="1" t="array" ref="AR171">IF(AND($D171&lt;&gt;"",$P$1=1),$D171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167))),NA()),IF($P$1=3,IFERROR(INDIRECT("$d$"&amp;SMALL(IF(TODAY()&lt;$E$5:INDIRECT("$E$"&amp;COUNTIF($D$5:$D$201,"&lt;&gt;"&amp;"")+4),ROW($E$5:INDIRECT("$E$"&amp;COUNTIF($D$5:$D$201,"&lt;&gt;"&amp;"")+4))),ROW($A167))),NA()))))</f>
        <v>0</v>
      </c>
    </row>
    <row r="172" spans="1:44">
      <c r="A172" s="14"/>
      <c r="G172" s="35" t="str">
        <f t="shared" si="33"/>
        <v/>
      </c>
      <c r="I172" s="57" t="str">
        <f ca="1" t="shared" si="34"/>
        <v/>
      </c>
      <c r="J172" s="35" t="str">
        <f ca="1" t="shared" si="35"/>
        <v/>
      </c>
      <c r="L172" s="16"/>
      <c r="M172" s="58" t="e">
        <f t="shared" si="31"/>
        <v>#N/A</v>
      </c>
      <c r="N172" s="58" t="e">
        <f ca="1" t="array" ref="N172">IFERROR(INDIRECT("$e$"&amp;SMALL(IF(TODAY()&gt;=$E$5:INDIRECT("$E$"&amp;COUNTIF($D$5:$D$201,"&lt;&gt;"&amp;"")+4),IF(TODAY()&lt;=$F$5:INDIRECT("$f$"&amp;COUNTIF($D$5:$D$201,"&lt;&gt;"&amp;"")+4),ROW($E$5:INDIRECT("$E$"&amp;COUNTIF($D$5:$D$201,"&lt;&gt;"&amp;"")+4)))),ROW($A168))),NA())</f>
        <v>#N/A</v>
      </c>
      <c r="O172" s="58" t="e">
        <f ca="1" t="array" ref="O172">IFERROR(INDIRECT("$e$"&amp;SMALL(IF(TODAY()&lt;$E$5:INDIRECT("$E$"&amp;COUNTIF($D$5:$D$201,"&lt;&gt;"&amp;"")+4),ROW($E$5:INDIRECT("$E$"&amp;COUNTIF($D$5:$D$201,"&lt;&gt;"&amp;"")+4))),ROW($A168))),NA())</f>
        <v>#N/A</v>
      </c>
      <c r="P172" s="59" t="e">
        <f t="shared" si="32"/>
        <v>#N/A</v>
      </c>
      <c r="Q172" s="59" t="e">
        <f ca="1" t="array" ref="Q172">IF(OR($E172="",$F172="")=TRUE(),NA(),IF(TODAY()&lt;$E172,0,IF(TODAY()&lt;=$F172,NOW()-$E172,$G172-1)))</f>
        <v>#N/A</v>
      </c>
      <c r="R172" s="59" t="e">
        <f t="array" ref="R172">IF(IFERROR($G172-$P172-1,0)&lt;=0,NA(),IFERROR($G172-$P172-1,0))</f>
        <v>#N/A</v>
      </c>
      <c r="S172" s="64" t="e">
        <f ca="1" t="array" ref="S172">IFERROR(IF($G172-$Q172-1&lt;=0,NA(),$G172-$Q172-1),NA())</f>
        <v>#N/A</v>
      </c>
      <c r="Y172" s="65" t="e">
        <f ca="1" t="array" ref="Y172">IFERROR(INDIRECT("$p$"&amp;SMALL(IF(TODAY()&gt;=$E$5:INDIRECT("$E$"&amp;COUNTIF($D$5:$D$201,"&lt;&gt;"&amp;"")+4),IF(TODAY()&lt;=$F$5:INDIRECT("$f$"&amp;COUNTIF($D$5:$D$201,"&lt;&gt;"&amp;"")+4),ROW($E$5:INDIRECT("$E$"&amp;COUNTIF($D$5:$D$201,"&lt;&gt;"&amp;"")+4)))),ROW($A168))),NA())</f>
        <v>#N/A</v>
      </c>
      <c r="Z172" s="59" t="e">
        <f ca="1" t="array" ref="Z172">IFERROR(INDIRECT("$q$"&amp;SMALL(IF(TODAY()&gt;=$E$5:INDIRECT("$E$"&amp;COUNTIF($D$5:$D$201,"&lt;&gt;"&amp;"")+4),IF(TODAY()&lt;=$F$5:INDIRECT("$f$"&amp;COUNTIF($D$5:$D$201,"&lt;&gt;"&amp;"")+4),ROW($E$5:INDIRECT("$e$"&amp;COUNTIF($D$5:$D$201,"&lt;&gt;"&amp;"")+4)))),ROW($A168))),NA())</f>
        <v>#N/A</v>
      </c>
      <c r="AA172" s="59" t="e">
        <f ca="1" t="array" ref="AA172">IFERROR(INDIRECT("$r$"&amp;SMALL(IF(TODAY()&gt;=$E$5:INDIRECT("$E$"&amp;COUNTIF($D$5:$D$201,"&lt;&gt;"&amp;"")+4),IF(TODAY()&lt;=$F$5:INDIRECT("$f$"&amp;COUNTIF($D$5:$D$201,"&lt;&gt;"&amp;"")+4),ROW($E$5:INDIRECT("$e$"&amp;COUNTIF($D$5:$D$201,"&lt;&gt;"&amp;"")+4)))),ROW($A168))),NA())</f>
        <v>#N/A</v>
      </c>
      <c r="AB172" s="59" t="e">
        <f ca="1" t="array" ref="AB172">IFERROR(INDIRECT("$s$"&amp;SMALL(IF(TODAY()&gt;=$E$5:INDIRECT("$E$"&amp;COUNTIF($D$5:$D$201,"&lt;&gt;"&amp;"")+4),IF(TODAY()&lt;=$F$5:INDIRECT("$f$"&amp;COUNTIF($D$5:$D$201,"&lt;&gt;"&amp;"")+4),ROW($E$5:INDIRECT("$e$"&amp;COUNTIF($D$5:$D$201,"&lt;&gt;"&amp;"")+4)))),ROW($A168))),NA())</f>
        <v>#N/A</v>
      </c>
      <c r="AH172" s="59" t="e">
        <f ca="1" t="array" ref="AH172">IFERROR(INDIRECT("$p$"&amp;SMALL(IF(TODAY()&lt;$E$5:INDIRECT("$E$"&amp;COUNTIF($D$5:$D$201,"&lt;&gt;"&amp;"")+4),ROW($E$5:INDIRECT("$E$"&amp;COUNTIF($D$5:$D$201,"&lt;&gt;"&amp;"")+4))),ROW($A168))),NA())</f>
        <v>#N/A</v>
      </c>
      <c r="AI172" s="59" t="e">
        <f ca="1" t="array" ref="AI172">IFERROR(INDIRECT("$Q$"&amp;SMALL(IF(TODAY()&lt;$E$5:INDIRECT("$E$"&amp;COUNTIF($D$5:$D$201,"&lt;&gt;"&amp;"")+4),ROW($E$5:INDIRECT("$E$"&amp;COUNTIF($D$5:$D$201,"&lt;&gt;"&amp;"")+4))),ROW($A168))),NA())</f>
        <v>#N/A</v>
      </c>
      <c r="AJ172" s="59" t="e">
        <f ca="1" t="array" ref="AJ172">IFERROR(INDIRECT("$R$"&amp;SMALL(IF(TODAY()&lt;$E$5:INDIRECT("$E$"&amp;COUNTIF($D$5:$D$201,"&lt;&gt;"&amp;"")+4),ROW($E$5:INDIRECT("$E$"&amp;COUNTIF($D$5:$D$201,"&lt;&gt;"&amp;"")+4))),ROW($A168))),NA())</f>
        <v>#N/A</v>
      </c>
      <c r="AK172" s="59" t="e">
        <f ca="1" t="array" ref="AK172">IFERROR(INDIRECT("$s$"&amp;SMALL(IF(TODAY()&lt;$E$5:INDIRECT("$E$"&amp;COUNTIF($D$5:$D$201,"&lt;&gt;"&amp;"")+4),ROW($E$5:INDIRECT("$E$"&amp;COUNTIF($D$5:$D$201,"&lt;&gt;"&amp;"")+4))),ROW($A168))),NA())</f>
        <v>#N/A</v>
      </c>
      <c r="AR172" s="59" t="b">
        <f ca="1" t="array" ref="AR172">IF(AND($D172&lt;&gt;"",$P$1=1),$D172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168))),NA()),IF($P$1=3,IFERROR(INDIRECT("$d$"&amp;SMALL(IF(TODAY()&lt;$E$5:INDIRECT("$E$"&amp;COUNTIF($D$5:$D$201,"&lt;&gt;"&amp;"")+4),ROW($E$5:INDIRECT("$E$"&amp;COUNTIF($D$5:$D$201,"&lt;&gt;"&amp;"")+4))),ROW($A168))),NA()))))</f>
        <v>0</v>
      </c>
    </row>
    <row r="173" spans="1:44">
      <c r="A173" s="14"/>
      <c r="G173" s="35" t="str">
        <f t="shared" si="33"/>
        <v/>
      </c>
      <c r="I173" s="57" t="str">
        <f ca="1" t="shared" si="34"/>
        <v/>
      </c>
      <c r="J173" s="35" t="str">
        <f ca="1" t="shared" si="35"/>
        <v/>
      </c>
      <c r="L173" s="16"/>
      <c r="M173" s="58" t="e">
        <f t="shared" si="31"/>
        <v>#N/A</v>
      </c>
      <c r="N173" s="58" t="e">
        <f ca="1" t="array" ref="N173">IFERROR(INDIRECT("$e$"&amp;SMALL(IF(TODAY()&gt;=$E$5:INDIRECT("$E$"&amp;COUNTIF($D$5:$D$201,"&lt;&gt;"&amp;"")+4),IF(TODAY()&lt;=$F$5:INDIRECT("$f$"&amp;COUNTIF($D$5:$D$201,"&lt;&gt;"&amp;"")+4),ROW($E$5:INDIRECT("$E$"&amp;COUNTIF($D$5:$D$201,"&lt;&gt;"&amp;"")+4)))),ROW($A169))),NA())</f>
        <v>#N/A</v>
      </c>
      <c r="O173" s="58" t="e">
        <f ca="1" t="array" ref="O173">IFERROR(INDIRECT("$e$"&amp;SMALL(IF(TODAY()&lt;$E$5:INDIRECT("$E$"&amp;COUNTIF($D$5:$D$201,"&lt;&gt;"&amp;"")+4),ROW($E$5:INDIRECT("$E$"&amp;COUNTIF($D$5:$D$201,"&lt;&gt;"&amp;"")+4))),ROW($A169))),NA())</f>
        <v>#N/A</v>
      </c>
      <c r="P173" s="59" t="e">
        <f t="shared" si="32"/>
        <v>#N/A</v>
      </c>
      <c r="Q173" s="59" t="e">
        <f ca="1" t="array" ref="Q173">IF(OR($E173="",$F173="")=TRUE(),NA(),IF(TODAY()&lt;$E173,0,IF(TODAY()&lt;=$F173,NOW()-$E173,$G173-1)))</f>
        <v>#N/A</v>
      </c>
      <c r="R173" s="59" t="e">
        <f t="array" ref="R173">IF(IFERROR($G173-$P173-1,0)&lt;=0,NA(),IFERROR($G173-$P173-1,0))</f>
        <v>#N/A</v>
      </c>
      <c r="S173" s="64" t="e">
        <f ca="1" t="array" ref="S173">IFERROR(IF($G173-$Q173-1&lt;=0,NA(),$G173-$Q173-1),NA())</f>
        <v>#N/A</v>
      </c>
      <c r="Y173" s="65" t="e">
        <f ca="1" t="array" ref="Y173">IFERROR(INDIRECT("$p$"&amp;SMALL(IF(TODAY()&gt;=$E$5:INDIRECT("$E$"&amp;COUNTIF($D$5:$D$201,"&lt;&gt;"&amp;"")+4),IF(TODAY()&lt;=$F$5:INDIRECT("$f$"&amp;COUNTIF($D$5:$D$201,"&lt;&gt;"&amp;"")+4),ROW($E$5:INDIRECT("$E$"&amp;COUNTIF($D$5:$D$201,"&lt;&gt;"&amp;"")+4)))),ROW($A169))),NA())</f>
        <v>#N/A</v>
      </c>
      <c r="Z173" s="59" t="e">
        <f ca="1" t="array" ref="Z173">IFERROR(INDIRECT("$q$"&amp;SMALL(IF(TODAY()&gt;=$E$5:INDIRECT("$E$"&amp;COUNTIF($D$5:$D$201,"&lt;&gt;"&amp;"")+4),IF(TODAY()&lt;=$F$5:INDIRECT("$f$"&amp;COUNTIF($D$5:$D$201,"&lt;&gt;"&amp;"")+4),ROW($E$5:INDIRECT("$e$"&amp;COUNTIF($D$5:$D$201,"&lt;&gt;"&amp;"")+4)))),ROW($A169))),NA())</f>
        <v>#N/A</v>
      </c>
      <c r="AA173" s="59" t="e">
        <f ca="1" t="array" ref="AA173">IFERROR(INDIRECT("$r$"&amp;SMALL(IF(TODAY()&gt;=$E$5:INDIRECT("$E$"&amp;COUNTIF($D$5:$D$201,"&lt;&gt;"&amp;"")+4),IF(TODAY()&lt;=$F$5:INDIRECT("$f$"&amp;COUNTIF($D$5:$D$201,"&lt;&gt;"&amp;"")+4),ROW($E$5:INDIRECT("$e$"&amp;COUNTIF($D$5:$D$201,"&lt;&gt;"&amp;"")+4)))),ROW($A169))),NA())</f>
        <v>#N/A</v>
      </c>
      <c r="AB173" s="59" t="e">
        <f ca="1" t="array" ref="AB173">IFERROR(INDIRECT("$s$"&amp;SMALL(IF(TODAY()&gt;=$E$5:INDIRECT("$E$"&amp;COUNTIF($D$5:$D$201,"&lt;&gt;"&amp;"")+4),IF(TODAY()&lt;=$F$5:INDIRECT("$f$"&amp;COUNTIF($D$5:$D$201,"&lt;&gt;"&amp;"")+4),ROW($E$5:INDIRECT("$e$"&amp;COUNTIF($D$5:$D$201,"&lt;&gt;"&amp;"")+4)))),ROW($A169))),NA())</f>
        <v>#N/A</v>
      </c>
      <c r="AH173" s="59" t="e">
        <f ca="1" t="array" ref="AH173">IFERROR(INDIRECT("$p$"&amp;SMALL(IF(TODAY()&lt;$E$5:INDIRECT("$E$"&amp;COUNTIF($D$5:$D$201,"&lt;&gt;"&amp;"")+4),ROW($E$5:INDIRECT("$E$"&amp;COUNTIF($D$5:$D$201,"&lt;&gt;"&amp;"")+4))),ROW($A169))),NA())</f>
        <v>#N/A</v>
      </c>
      <c r="AI173" s="59" t="e">
        <f ca="1" t="array" ref="AI173">IFERROR(INDIRECT("$Q$"&amp;SMALL(IF(TODAY()&lt;$E$5:INDIRECT("$E$"&amp;COUNTIF($D$5:$D$201,"&lt;&gt;"&amp;"")+4),ROW($E$5:INDIRECT("$E$"&amp;COUNTIF($D$5:$D$201,"&lt;&gt;"&amp;"")+4))),ROW($A169))),NA())</f>
        <v>#N/A</v>
      </c>
      <c r="AJ173" s="59" t="e">
        <f ca="1" t="array" ref="AJ173">IFERROR(INDIRECT("$R$"&amp;SMALL(IF(TODAY()&lt;$E$5:INDIRECT("$E$"&amp;COUNTIF($D$5:$D$201,"&lt;&gt;"&amp;"")+4),ROW($E$5:INDIRECT("$E$"&amp;COUNTIF($D$5:$D$201,"&lt;&gt;"&amp;"")+4))),ROW($A169))),NA())</f>
        <v>#N/A</v>
      </c>
      <c r="AK173" s="59" t="e">
        <f ca="1" t="array" ref="AK173">IFERROR(INDIRECT("$s$"&amp;SMALL(IF(TODAY()&lt;$E$5:INDIRECT("$E$"&amp;COUNTIF($D$5:$D$201,"&lt;&gt;"&amp;"")+4),ROW($E$5:INDIRECT("$E$"&amp;COUNTIF($D$5:$D$201,"&lt;&gt;"&amp;"")+4))),ROW($A169))),NA())</f>
        <v>#N/A</v>
      </c>
      <c r="AR173" s="59" t="b">
        <f ca="1" t="array" ref="AR173">IF(AND($D173&lt;&gt;"",$P$1=1),$D173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169))),NA()),IF($P$1=3,IFERROR(INDIRECT("$d$"&amp;SMALL(IF(TODAY()&lt;$E$5:INDIRECT("$E$"&amp;COUNTIF($D$5:$D$201,"&lt;&gt;"&amp;"")+4),ROW($E$5:INDIRECT("$E$"&amp;COUNTIF($D$5:$D$201,"&lt;&gt;"&amp;"")+4))),ROW($A169))),NA()))))</f>
        <v>0</v>
      </c>
    </row>
    <row r="174" spans="1:44">
      <c r="A174" s="14"/>
      <c r="G174" s="35" t="str">
        <f t="shared" si="33"/>
        <v/>
      </c>
      <c r="I174" s="57" t="str">
        <f ca="1" t="shared" si="34"/>
        <v/>
      </c>
      <c r="J174" s="35" t="str">
        <f ca="1" t="shared" si="35"/>
        <v/>
      </c>
      <c r="L174" s="16"/>
      <c r="M174" s="58" t="e">
        <f t="shared" si="31"/>
        <v>#N/A</v>
      </c>
      <c r="N174" s="58" t="e">
        <f ca="1" t="array" ref="N174">IFERROR(INDIRECT("$e$"&amp;SMALL(IF(TODAY()&gt;=$E$5:INDIRECT("$E$"&amp;COUNTIF($D$5:$D$201,"&lt;&gt;"&amp;"")+4),IF(TODAY()&lt;=$F$5:INDIRECT("$f$"&amp;COUNTIF($D$5:$D$201,"&lt;&gt;"&amp;"")+4),ROW($E$5:INDIRECT("$E$"&amp;COUNTIF($D$5:$D$201,"&lt;&gt;"&amp;"")+4)))),ROW($A170))),NA())</f>
        <v>#N/A</v>
      </c>
      <c r="O174" s="58" t="e">
        <f ca="1" t="array" ref="O174">IFERROR(INDIRECT("$e$"&amp;SMALL(IF(TODAY()&lt;$E$5:INDIRECT("$E$"&amp;COUNTIF($D$5:$D$201,"&lt;&gt;"&amp;"")+4),ROW($E$5:INDIRECT("$E$"&amp;COUNTIF($D$5:$D$201,"&lt;&gt;"&amp;"")+4))),ROW($A170))),NA())</f>
        <v>#N/A</v>
      </c>
      <c r="P174" s="59" t="e">
        <f t="shared" si="32"/>
        <v>#N/A</v>
      </c>
      <c r="Q174" s="59" t="e">
        <f ca="1" t="array" ref="Q174">IF(OR($E174="",$F174="")=TRUE(),NA(),IF(TODAY()&lt;$E174,0,IF(TODAY()&lt;=$F174,NOW()-$E174,$G174-1)))</f>
        <v>#N/A</v>
      </c>
      <c r="R174" s="59" t="e">
        <f t="array" ref="R174">IF(IFERROR($G174-$P174-1,0)&lt;=0,NA(),IFERROR($G174-$P174-1,0))</f>
        <v>#N/A</v>
      </c>
      <c r="S174" s="64" t="e">
        <f ca="1" t="array" ref="S174">IFERROR(IF($G174-$Q174-1&lt;=0,NA(),$G174-$Q174-1),NA())</f>
        <v>#N/A</v>
      </c>
      <c r="Y174" s="65" t="e">
        <f ca="1" t="array" ref="Y174">IFERROR(INDIRECT("$p$"&amp;SMALL(IF(TODAY()&gt;=$E$5:INDIRECT("$E$"&amp;COUNTIF($D$5:$D$201,"&lt;&gt;"&amp;"")+4),IF(TODAY()&lt;=$F$5:INDIRECT("$f$"&amp;COUNTIF($D$5:$D$201,"&lt;&gt;"&amp;"")+4),ROW($E$5:INDIRECT("$E$"&amp;COUNTIF($D$5:$D$201,"&lt;&gt;"&amp;"")+4)))),ROW($A170))),NA())</f>
        <v>#N/A</v>
      </c>
      <c r="Z174" s="59" t="e">
        <f ca="1" t="array" ref="Z174">IFERROR(INDIRECT("$q$"&amp;SMALL(IF(TODAY()&gt;=$E$5:INDIRECT("$E$"&amp;COUNTIF($D$5:$D$201,"&lt;&gt;"&amp;"")+4),IF(TODAY()&lt;=$F$5:INDIRECT("$f$"&amp;COUNTIF($D$5:$D$201,"&lt;&gt;"&amp;"")+4),ROW($E$5:INDIRECT("$e$"&amp;COUNTIF($D$5:$D$201,"&lt;&gt;"&amp;"")+4)))),ROW($A170))),NA())</f>
        <v>#N/A</v>
      </c>
      <c r="AA174" s="59" t="e">
        <f ca="1" t="array" ref="AA174">IFERROR(INDIRECT("$r$"&amp;SMALL(IF(TODAY()&gt;=$E$5:INDIRECT("$E$"&amp;COUNTIF($D$5:$D$201,"&lt;&gt;"&amp;"")+4),IF(TODAY()&lt;=$F$5:INDIRECT("$f$"&amp;COUNTIF($D$5:$D$201,"&lt;&gt;"&amp;"")+4),ROW($E$5:INDIRECT("$e$"&amp;COUNTIF($D$5:$D$201,"&lt;&gt;"&amp;"")+4)))),ROW($A170))),NA())</f>
        <v>#N/A</v>
      </c>
      <c r="AB174" s="59" t="e">
        <f ca="1" t="array" ref="AB174">IFERROR(INDIRECT("$s$"&amp;SMALL(IF(TODAY()&gt;=$E$5:INDIRECT("$E$"&amp;COUNTIF($D$5:$D$201,"&lt;&gt;"&amp;"")+4),IF(TODAY()&lt;=$F$5:INDIRECT("$f$"&amp;COUNTIF($D$5:$D$201,"&lt;&gt;"&amp;"")+4),ROW($E$5:INDIRECT("$e$"&amp;COUNTIF($D$5:$D$201,"&lt;&gt;"&amp;"")+4)))),ROW($A170))),NA())</f>
        <v>#N/A</v>
      </c>
      <c r="AH174" s="59" t="e">
        <f ca="1" t="array" ref="AH174">IFERROR(INDIRECT("$p$"&amp;SMALL(IF(TODAY()&lt;$E$5:INDIRECT("$E$"&amp;COUNTIF($D$5:$D$201,"&lt;&gt;"&amp;"")+4),ROW($E$5:INDIRECT("$E$"&amp;COUNTIF($D$5:$D$201,"&lt;&gt;"&amp;"")+4))),ROW($A170))),NA())</f>
        <v>#N/A</v>
      </c>
      <c r="AI174" s="59" t="e">
        <f ca="1" t="array" ref="AI174">IFERROR(INDIRECT("$Q$"&amp;SMALL(IF(TODAY()&lt;$E$5:INDIRECT("$E$"&amp;COUNTIF($D$5:$D$201,"&lt;&gt;"&amp;"")+4),ROW($E$5:INDIRECT("$E$"&amp;COUNTIF($D$5:$D$201,"&lt;&gt;"&amp;"")+4))),ROW($A170))),NA())</f>
        <v>#N/A</v>
      </c>
      <c r="AJ174" s="59" t="e">
        <f ca="1" t="array" ref="AJ174">IFERROR(INDIRECT("$R$"&amp;SMALL(IF(TODAY()&lt;$E$5:INDIRECT("$E$"&amp;COUNTIF($D$5:$D$201,"&lt;&gt;"&amp;"")+4),ROW($E$5:INDIRECT("$E$"&amp;COUNTIF($D$5:$D$201,"&lt;&gt;"&amp;"")+4))),ROW($A170))),NA())</f>
        <v>#N/A</v>
      </c>
      <c r="AK174" s="59" t="e">
        <f ca="1" t="array" ref="AK174">IFERROR(INDIRECT("$s$"&amp;SMALL(IF(TODAY()&lt;$E$5:INDIRECT("$E$"&amp;COUNTIF($D$5:$D$201,"&lt;&gt;"&amp;"")+4),ROW($E$5:INDIRECT("$E$"&amp;COUNTIF($D$5:$D$201,"&lt;&gt;"&amp;"")+4))),ROW($A170))),NA())</f>
        <v>#N/A</v>
      </c>
      <c r="AR174" s="59" t="b">
        <f ca="1" t="array" ref="AR174">IF(AND($D174&lt;&gt;"",$P$1=1),$D174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170))),NA()),IF($P$1=3,IFERROR(INDIRECT("$d$"&amp;SMALL(IF(TODAY()&lt;$E$5:INDIRECT("$E$"&amp;COUNTIF($D$5:$D$201,"&lt;&gt;"&amp;"")+4),ROW($E$5:INDIRECT("$E$"&amp;COUNTIF($D$5:$D$201,"&lt;&gt;"&amp;"")+4))),ROW($A170))),NA()))))</f>
        <v>0</v>
      </c>
    </row>
    <row r="175" spans="1:44">
      <c r="A175" s="14"/>
      <c r="G175" s="35" t="str">
        <f t="shared" si="33"/>
        <v/>
      </c>
      <c r="I175" s="57" t="str">
        <f ca="1" t="shared" si="34"/>
        <v/>
      </c>
      <c r="J175" s="35" t="str">
        <f ca="1" t="shared" si="35"/>
        <v/>
      </c>
      <c r="L175" s="16"/>
      <c r="M175" s="58" t="e">
        <f t="shared" si="31"/>
        <v>#N/A</v>
      </c>
      <c r="N175" s="58" t="e">
        <f ca="1" t="array" ref="N175">IFERROR(INDIRECT("$e$"&amp;SMALL(IF(TODAY()&gt;=$E$5:INDIRECT("$E$"&amp;COUNTIF($D$5:$D$201,"&lt;&gt;"&amp;"")+4),IF(TODAY()&lt;=$F$5:INDIRECT("$f$"&amp;COUNTIF($D$5:$D$201,"&lt;&gt;"&amp;"")+4),ROW($E$5:INDIRECT("$E$"&amp;COUNTIF($D$5:$D$201,"&lt;&gt;"&amp;"")+4)))),ROW($A171))),NA())</f>
        <v>#N/A</v>
      </c>
      <c r="O175" s="58" t="e">
        <f ca="1" t="array" ref="O175">IFERROR(INDIRECT("$e$"&amp;SMALL(IF(TODAY()&lt;$E$5:INDIRECT("$E$"&amp;COUNTIF($D$5:$D$201,"&lt;&gt;"&amp;"")+4),ROW($E$5:INDIRECT("$E$"&amp;COUNTIF($D$5:$D$201,"&lt;&gt;"&amp;"")+4))),ROW($A171))),NA())</f>
        <v>#N/A</v>
      </c>
      <c r="P175" s="59" t="e">
        <f t="shared" si="32"/>
        <v>#N/A</v>
      </c>
      <c r="Q175" s="59" t="e">
        <f ca="1" t="array" ref="Q175">IF(OR($E175="",$F175="")=TRUE(),NA(),IF(TODAY()&lt;$E175,0,IF(TODAY()&lt;=$F175,NOW()-$E175,$G175-1)))</f>
        <v>#N/A</v>
      </c>
      <c r="R175" s="59" t="e">
        <f t="array" ref="R175">IF(IFERROR($G175-$P175-1,0)&lt;=0,NA(),IFERROR($G175-$P175-1,0))</f>
        <v>#N/A</v>
      </c>
      <c r="S175" s="64" t="e">
        <f ca="1" t="array" ref="S175">IFERROR(IF($G175-$Q175-1&lt;=0,NA(),$G175-$Q175-1),NA())</f>
        <v>#N/A</v>
      </c>
      <c r="Y175" s="65" t="e">
        <f ca="1" t="array" ref="Y175">IFERROR(INDIRECT("$p$"&amp;SMALL(IF(TODAY()&gt;=$E$5:INDIRECT("$E$"&amp;COUNTIF($D$5:$D$201,"&lt;&gt;"&amp;"")+4),IF(TODAY()&lt;=$F$5:INDIRECT("$f$"&amp;COUNTIF($D$5:$D$201,"&lt;&gt;"&amp;"")+4),ROW($E$5:INDIRECT("$E$"&amp;COUNTIF($D$5:$D$201,"&lt;&gt;"&amp;"")+4)))),ROW($A171))),NA())</f>
        <v>#N/A</v>
      </c>
      <c r="Z175" s="59" t="e">
        <f ca="1" t="array" ref="Z175">IFERROR(INDIRECT("$q$"&amp;SMALL(IF(TODAY()&gt;=$E$5:INDIRECT("$E$"&amp;COUNTIF($D$5:$D$201,"&lt;&gt;"&amp;"")+4),IF(TODAY()&lt;=$F$5:INDIRECT("$f$"&amp;COUNTIF($D$5:$D$201,"&lt;&gt;"&amp;"")+4),ROW($E$5:INDIRECT("$e$"&amp;COUNTIF($D$5:$D$201,"&lt;&gt;"&amp;"")+4)))),ROW($A171))),NA())</f>
        <v>#N/A</v>
      </c>
      <c r="AA175" s="59" t="e">
        <f ca="1" t="array" ref="AA175">IFERROR(INDIRECT("$r$"&amp;SMALL(IF(TODAY()&gt;=$E$5:INDIRECT("$E$"&amp;COUNTIF($D$5:$D$201,"&lt;&gt;"&amp;"")+4),IF(TODAY()&lt;=$F$5:INDIRECT("$f$"&amp;COUNTIF($D$5:$D$201,"&lt;&gt;"&amp;"")+4),ROW($E$5:INDIRECT("$e$"&amp;COUNTIF($D$5:$D$201,"&lt;&gt;"&amp;"")+4)))),ROW($A171))),NA())</f>
        <v>#N/A</v>
      </c>
      <c r="AB175" s="59" t="e">
        <f ca="1" t="array" ref="AB175">IFERROR(INDIRECT("$s$"&amp;SMALL(IF(TODAY()&gt;=$E$5:INDIRECT("$E$"&amp;COUNTIF($D$5:$D$201,"&lt;&gt;"&amp;"")+4),IF(TODAY()&lt;=$F$5:INDIRECT("$f$"&amp;COUNTIF($D$5:$D$201,"&lt;&gt;"&amp;"")+4),ROW($E$5:INDIRECT("$e$"&amp;COUNTIF($D$5:$D$201,"&lt;&gt;"&amp;"")+4)))),ROW($A171))),NA())</f>
        <v>#N/A</v>
      </c>
      <c r="AH175" s="59" t="e">
        <f ca="1" t="array" ref="AH175">IFERROR(INDIRECT("$p$"&amp;SMALL(IF(TODAY()&lt;$E$5:INDIRECT("$E$"&amp;COUNTIF($D$5:$D$201,"&lt;&gt;"&amp;"")+4),ROW($E$5:INDIRECT("$E$"&amp;COUNTIF($D$5:$D$201,"&lt;&gt;"&amp;"")+4))),ROW($A171))),NA())</f>
        <v>#N/A</v>
      </c>
      <c r="AI175" s="59" t="e">
        <f ca="1" t="array" ref="AI175">IFERROR(INDIRECT("$Q$"&amp;SMALL(IF(TODAY()&lt;$E$5:INDIRECT("$E$"&amp;COUNTIF($D$5:$D$201,"&lt;&gt;"&amp;"")+4),ROW($E$5:INDIRECT("$E$"&amp;COUNTIF($D$5:$D$201,"&lt;&gt;"&amp;"")+4))),ROW($A171))),NA())</f>
        <v>#N/A</v>
      </c>
      <c r="AJ175" s="59" t="e">
        <f ca="1" t="array" ref="AJ175">IFERROR(INDIRECT("$R$"&amp;SMALL(IF(TODAY()&lt;$E$5:INDIRECT("$E$"&amp;COUNTIF($D$5:$D$201,"&lt;&gt;"&amp;"")+4),ROW($E$5:INDIRECT("$E$"&amp;COUNTIF($D$5:$D$201,"&lt;&gt;"&amp;"")+4))),ROW($A171))),NA())</f>
        <v>#N/A</v>
      </c>
      <c r="AK175" s="59" t="e">
        <f ca="1" t="array" ref="AK175">IFERROR(INDIRECT("$s$"&amp;SMALL(IF(TODAY()&lt;$E$5:INDIRECT("$E$"&amp;COUNTIF($D$5:$D$201,"&lt;&gt;"&amp;"")+4),ROW($E$5:INDIRECT("$E$"&amp;COUNTIF($D$5:$D$201,"&lt;&gt;"&amp;"")+4))),ROW($A171))),NA())</f>
        <v>#N/A</v>
      </c>
      <c r="AR175" s="59" t="b">
        <f ca="1" t="array" ref="AR175">IF(AND($D175&lt;&gt;"",$P$1=1),$D175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171))),NA()),IF($P$1=3,IFERROR(INDIRECT("$d$"&amp;SMALL(IF(TODAY()&lt;$E$5:INDIRECT("$E$"&amp;COUNTIF($D$5:$D$201,"&lt;&gt;"&amp;"")+4),ROW($E$5:INDIRECT("$E$"&amp;COUNTIF($D$5:$D$201,"&lt;&gt;"&amp;"")+4))),ROW($A171))),NA()))))</f>
        <v>0</v>
      </c>
    </row>
    <row r="176" spans="1:44">
      <c r="A176" s="14"/>
      <c r="G176" s="35" t="str">
        <f t="shared" si="33"/>
        <v/>
      </c>
      <c r="I176" s="57" t="str">
        <f ca="1" t="shared" si="34"/>
        <v/>
      </c>
      <c r="J176" s="35" t="str">
        <f ca="1" t="shared" si="35"/>
        <v/>
      </c>
      <c r="L176" s="16"/>
      <c r="M176" s="58" t="e">
        <f t="shared" si="31"/>
        <v>#N/A</v>
      </c>
      <c r="N176" s="58" t="e">
        <f ca="1" t="array" ref="N176">IFERROR(INDIRECT("$e$"&amp;SMALL(IF(TODAY()&gt;=$E$5:INDIRECT("$E$"&amp;COUNTIF($D$5:$D$201,"&lt;&gt;"&amp;"")+4),IF(TODAY()&lt;=$F$5:INDIRECT("$f$"&amp;COUNTIF($D$5:$D$201,"&lt;&gt;"&amp;"")+4),ROW($E$5:INDIRECT("$E$"&amp;COUNTIF($D$5:$D$201,"&lt;&gt;"&amp;"")+4)))),ROW($A172))),NA())</f>
        <v>#N/A</v>
      </c>
      <c r="O176" s="58" t="e">
        <f ca="1" t="array" ref="O176">IFERROR(INDIRECT("$e$"&amp;SMALL(IF(TODAY()&lt;$E$5:INDIRECT("$E$"&amp;COUNTIF($D$5:$D$201,"&lt;&gt;"&amp;"")+4),ROW($E$5:INDIRECT("$E$"&amp;COUNTIF($D$5:$D$201,"&lt;&gt;"&amp;"")+4))),ROW($A172))),NA())</f>
        <v>#N/A</v>
      </c>
      <c r="P176" s="59" t="e">
        <f t="shared" si="32"/>
        <v>#N/A</v>
      </c>
      <c r="Q176" s="59" t="e">
        <f ca="1" t="array" ref="Q176">IF(OR($E176="",$F176="")=TRUE(),NA(),IF(TODAY()&lt;$E176,0,IF(TODAY()&lt;=$F176,NOW()-$E176,$G176-1)))</f>
        <v>#N/A</v>
      </c>
      <c r="R176" s="59" t="e">
        <f t="array" ref="R176">IF(IFERROR($G176-$P176-1,0)&lt;=0,NA(),IFERROR($G176-$P176-1,0))</f>
        <v>#N/A</v>
      </c>
      <c r="S176" s="64" t="e">
        <f ca="1" t="array" ref="S176">IFERROR(IF($G176-$Q176-1&lt;=0,NA(),$G176-$Q176-1),NA())</f>
        <v>#N/A</v>
      </c>
      <c r="Y176" s="65" t="e">
        <f ca="1" t="array" ref="Y176">IFERROR(INDIRECT("$p$"&amp;SMALL(IF(TODAY()&gt;=$E$5:INDIRECT("$E$"&amp;COUNTIF($D$5:$D$201,"&lt;&gt;"&amp;"")+4),IF(TODAY()&lt;=$F$5:INDIRECT("$f$"&amp;COUNTIF($D$5:$D$201,"&lt;&gt;"&amp;"")+4),ROW($E$5:INDIRECT("$E$"&amp;COUNTIF($D$5:$D$201,"&lt;&gt;"&amp;"")+4)))),ROW($A172))),NA())</f>
        <v>#N/A</v>
      </c>
      <c r="Z176" s="59" t="e">
        <f ca="1" t="array" ref="Z176">IFERROR(INDIRECT("$q$"&amp;SMALL(IF(TODAY()&gt;=$E$5:INDIRECT("$E$"&amp;COUNTIF($D$5:$D$201,"&lt;&gt;"&amp;"")+4),IF(TODAY()&lt;=$F$5:INDIRECT("$f$"&amp;COUNTIF($D$5:$D$201,"&lt;&gt;"&amp;"")+4),ROW($E$5:INDIRECT("$e$"&amp;COUNTIF($D$5:$D$201,"&lt;&gt;"&amp;"")+4)))),ROW($A172))),NA())</f>
        <v>#N/A</v>
      </c>
      <c r="AA176" s="59" t="e">
        <f ca="1" t="array" ref="AA176">IFERROR(INDIRECT("$r$"&amp;SMALL(IF(TODAY()&gt;=$E$5:INDIRECT("$E$"&amp;COUNTIF($D$5:$D$201,"&lt;&gt;"&amp;"")+4),IF(TODAY()&lt;=$F$5:INDIRECT("$f$"&amp;COUNTIF($D$5:$D$201,"&lt;&gt;"&amp;"")+4),ROW($E$5:INDIRECT("$e$"&amp;COUNTIF($D$5:$D$201,"&lt;&gt;"&amp;"")+4)))),ROW($A172))),NA())</f>
        <v>#N/A</v>
      </c>
      <c r="AB176" s="59" t="e">
        <f ca="1" t="array" ref="AB176">IFERROR(INDIRECT("$s$"&amp;SMALL(IF(TODAY()&gt;=$E$5:INDIRECT("$E$"&amp;COUNTIF($D$5:$D$201,"&lt;&gt;"&amp;"")+4),IF(TODAY()&lt;=$F$5:INDIRECT("$f$"&amp;COUNTIF($D$5:$D$201,"&lt;&gt;"&amp;"")+4),ROW($E$5:INDIRECT("$e$"&amp;COUNTIF($D$5:$D$201,"&lt;&gt;"&amp;"")+4)))),ROW($A172))),NA())</f>
        <v>#N/A</v>
      </c>
      <c r="AH176" s="59" t="e">
        <f ca="1" t="array" ref="AH176">IFERROR(INDIRECT("$p$"&amp;SMALL(IF(TODAY()&lt;$E$5:INDIRECT("$E$"&amp;COUNTIF($D$5:$D$201,"&lt;&gt;"&amp;"")+4),ROW($E$5:INDIRECT("$E$"&amp;COUNTIF($D$5:$D$201,"&lt;&gt;"&amp;"")+4))),ROW($A172))),NA())</f>
        <v>#N/A</v>
      </c>
      <c r="AI176" s="59" t="e">
        <f ca="1" t="array" ref="AI176">IFERROR(INDIRECT("$Q$"&amp;SMALL(IF(TODAY()&lt;$E$5:INDIRECT("$E$"&amp;COUNTIF($D$5:$D$201,"&lt;&gt;"&amp;"")+4),ROW($E$5:INDIRECT("$E$"&amp;COUNTIF($D$5:$D$201,"&lt;&gt;"&amp;"")+4))),ROW($A172))),NA())</f>
        <v>#N/A</v>
      </c>
      <c r="AJ176" s="59" t="e">
        <f ca="1" t="array" ref="AJ176">IFERROR(INDIRECT("$R$"&amp;SMALL(IF(TODAY()&lt;$E$5:INDIRECT("$E$"&amp;COUNTIF($D$5:$D$201,"&lt;&gt;"&amp;"")+4),ROW($E$5:INDIRECT("$E$"&amp;COUNTIF($D$5:$D$201,"&lt;&gt;"&amp;"")+4))),ROW($A172))),NA())</f>
        <v>#N/A</v>
      </c>
      <c r="AK176" s="59" t="e">
        <f ca="1" t="array" ref="AK176">IFERROR(INDIRECT("$s$"&amp;SMALL(IF(TODAY()&lt;$E$5:INDIRECT("$E$"&amp;COUNTIF($D$5:$D$201,"&lt;&gt;"&amp;"")+4),ROW($E$5:INDIRECT("$E$"&amp;COUNTIF($D$5:$D$201,"&lt;&gt;"&amp;"")+4))),ROW($A172))),NA())</f>
        <v>#N/A</v>
      </c>
      <c r="AR176" s="59" t="b">
        <f ca="1" t="array" ref="AR176">IF(AND($D176&lt;&gt;"",$P$1=1),$D176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172))),NA()),IF($P$1=3,IFERROR(INDIRECT("$d$"&amp;SMALL(IF(TODAY()&lt;$E$5:INDIRECT("$E$"&amp;COUNTIF($D$5:$D$201,"&lt;&gt;"&amp;"")+4),ROW($E$5:INDIRECT("$E$"&amp;COUNTIF($D$5:$D$201,"&lt;&gt;"&amp;"")+4))),ROW($A172))),NA()))))</f>
        <v>0</v>
      </c>
    </row>
    <row r="177" spans="1:44">
      <c r="A177" s="14"/>
      <c r="G177" s="35" t="str">
        <f t="shared" si="33"/>
        <v/>
      </c>
      <c r="I177" s="57" t="str">
        <f ca="1" t="shared" si="34"/>
        <v/>
      </c>
      <c r="J177" s="35" t="str">
        <f ca="1" t="shared" si="35"/>
        <v/>
      </c>
      <c r="L177" s="16"/>
      <c r="M177" s="58" t="e">
        <f t="shared" si="31"/>
        <v>#N/A</v>
      </c>
      <c r="N177" s="58" t="e">
        <f ca="1" t="array" ref="N177">IFERROR(INDIRECT("$e$"&amp;SMALL(IF(TODAY()&gt;=$E$5:INDIRECT("$E$"&amp;COUNTIF($D$5:$D$201,"&lt;&gt;"&amp;"")+4),IF(TODAY()&lt;=$F$5:INDIRECT("$f$"&amp;COUNTIF($D$5:$D$201,"&lt;&gt;"&amp;"")+4),ROW($E$5:INDIRECT("$E$"&amp;COUNTIF($D$5:$D$201,"&lt;&gt;"&amp;"")+4)))),ROW($A173))),NA())</f>
        <v>#N/A</v>
      </c>
      <c r="O177" s="58" t="e">
        <f ca="1" t="array" ref="O177">IFERROR(INDIRECT("$e$"&amp;SMALL(IF(TODAY()&lt;$E$5:INDIRECT("$E$"&amp;COUNTIF($D$5:$D$201,"&lt;&gt;"&amp;"")+4),ROW($E$5:INDIRECT("$E$"&amp;COUNTIF($D$5:$D$201,"&lt;&gt;"&amp;"")+4))),ROW($A173))),NA())</f>
        <v>#N/A</v>
      </c>
      <c r="P177" s="59" t="e">
        <f t="shared" si="32"/>
        <v>#N/A</v>
      </c>
      <c r="Q177" s="59" t="e">
        <f ca="1" t="array" ref="Q177">IF(OR($E177="",$F177="")=TRUE(),NA(),IF(TODAY()&lt;$E177,0,IF(TODAY()&lt;=$F177,NOW()-$E177,$G177-1)))</f>
        <v>#N/A</v>
      </c>
      <c r="R177" s="59" t="e">
        <f t="array" ref="R177">IF(IFERROR($G177-$P177-1,0)&lt;=0,NA(),IFERROR($G177-$P177-1,0))</f>
        <v>#N/A</v>
      </c>
      <c r="S177" s="64" t="e">
        <f ca="1" t="array" ref="S177">IFERROR(IF($G177-$Q177-1&lt;=0,NA(),$G177-$Q177-1),NA())</f>
        <v>#N/A</v>
      </c>
      <c r="Y177" s="65" t="e">
        <f ca="1" t="array" ref="Y177">IFERROR(INDIRECT("$p$"&amp;SMALL(IF(TODAY()&gt;=$E$5:INDIRECT("$E$"&amp;COUNTIF($D$5:$D$201,"&lt;&gt;"&amp;"")+4),IF(TODAY()&lt;=$F$5:INDIRECT("$f$"&amp;COUNTIF($D$5:$D$201,"&lt;&gt;"&amp;"")+4),ROW($E$5:INDIRECT("$E$"&amp;COUNTIF($D$5:$D$201,"&lt;&gt;"&amp;"")+4)))),ROW($A173))),NA())</f>
        <v>#N/A</v>
      </c>
      <c r="Z177" s="59" t="e">
        <f ca="1" t="array" ref="Z177">IFERROR(INDIRECT("$q$"&amp;SMALL(IF(TODAY()&gt;=$E$5:INDIRECT("$E$"&amp;COUNTIF($D$5:$D$201,"&lt;&gt;"&amp;"")+4),IF(TODAY()&lt;=$F$5:INDIRECT("$f$"&amp;COUNTIF($D$5:$D$201,"&lt;&gt;"&amp;"")+4),ROW($E$5:INDIRECT("$e$"&amp;COUNTIF($D$5:$D$201,"&lt;&gt;"&amp;"")+4)))),ROW($A173))),NA())</f>
        <v>#N/A</v>
      </c>
      <c r="AA177" s="59" t="e">
        <f ca="1" t="array" ref="AA177">IFERROR(INDIRECT("$r$"&amp;SMALL(IF(TODAY()&gt;=$E$5:INDIRECT("$E$"&amp;COUNTIF($D$5:$D$201,"&lt;&gt;"&amp;"")+4),IF(TODAY()&lt;=$F$5:INDIRECT("$f$"&amp;COUNTIF($D$5:$D$201,"&lt;&gt;"&amp;"")+4),ROW($E$5:INDIRECT("$e$"&amp;COUNTIF($D$5:$D$201,"&lt;&gt;"&amp;"")+4)))),ROW($A173))),NA())</f>
        <v>#N/A</v>
      </c>
      <c r="AB177" s="59" t="e">
        <f ca="1" t="array" ref="AB177">IFERROR(INDIRECT("$s$"&amp;SMALL(IF(TODAY()&gt;=$E$5:INDIRECT("$E$"&amp;COUNTIF($D$5:$D$201,"&lt;&gt;"&amp;"")+4),IF(TODAY()&lt;=$F$5:INDIRECT("$f$"&amp;COUNTIF($D$5:$D$201,"&lt;&gt;"&amp;"")+4),ROW($E$5:INDIRECT("$e$"&amp;COUNTIF($D$5:$D$201,"&lt;&gt;"&amp;"")+4)))),ROW($A173))),NA())</f>
        <v>#N/A</v>
      </c>
      <c r="AH177" s="59" t="e">
        <f ca="1" t="array" ref="AH177">IFERROR(INDIRECT("$p$"&amp;SMALL(IF(TODAY()&lt;$E$5:INDIRECT("$E$"&amp;COUNTIF($D$5:$D$201,"&lt;&gt;"&amp;"")+4),ROW($E$5:INDIRECT("$E$"&amp;COUNTIF($D$5:$D$201,"&lt;&gt;"&amp;"")+4))),ROW($A173))),NA())</f>
        <v>#N/A</v>
      </c>
      <c r="AI177" s="59" t="e">
        <f ca="1" t="array" ref="AI177">IFERROR(INDIRECT("$Q$"&amp;SMALL(IF(TODAY()&lt;$E$5:INDIRECT("$E$"&amp;COUNTIF($D$5:$D$201,"&lt;&gt;"&amp;"")+4),ROW($E$5:INDIRECT("$E$"&amp;COUNTIF($D$5:$D$201,"&lt;&gt;"&amp;"")+4))),ROW($A173))),NA())</f>
        <v>#N/A</v>
      </c>
      <c r="AJ177" s="59" t="e">
        <f ca="1" t="array" ref="AJ177">IFERROR(INDIRECT("$R$"&amp;SMALL(IF(TODAY()&lt;$E$5:INDIRECT("$E$"&amp;COUNTIF($D$5:$D$201,"&lt;&gt;"&amp;"")+4),ROW($E$5:INDIRECT("$E$"&amp;COUNTIF($D$5:$D$201,"&lt;&gt;"&amp;"")+4))),ROW($A173))),NA())</f>
        <v>#N/A</v>
      </c>
      <c r="AK177" s="59" t="e">
        <f ca="1" t="array" ref="AK177">IFERROR(INDIRECT("$s$"&amp;SMALL(IF(TODAY()&lt;$E$5:INDIRECT("$E$"&amp;COUNTIF($D$5:$D$201,"&lt;&gt;"&amp;"")+4),ROW($E$5:INDIRECT("$E$"&amp;COUNTIF($D$5:$D$201,"&lt;&gt;"&amp;"")+4))),ROW($A173))),NA())</f>
        <v>#N/A</v>
      </c>
      <c r="AR177" s="59" t="b">
        <f ca="1" t="array" ref="AR177">IF(AND($D177&lt;&gt;"",$P$1=1),$D177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173))),NA()),IF($P$1=3,IFERROR(INDIRECT("$d$"&amp;SMALL(IF(TODAY()&lt;$E$5:INDIRECT("$E$"&amp;COUNTIF($D$5:$D$201,"&lt;&gt;"&amp;"")+4),ROW($E$5:INDIRECT("$E$"&amp;COUNTIF($D$5:$D$201,"&lt;&gt;"&amp;"")+4))),ROW($A173))),NA()))))</f>
        <v>0</v>
      </c>
    </row>
    <row r="178" spans="1:44">
      <c r="A178" s="14"/>
      <c r="G178" s="35" t="str">
        <f t="shared" si="33"/>
        <v/>
      </c>
      <c r="I178" s="57" t="str">
        <f ca="1" t="shared" si="34"/>
        <v/>
      </c>
      <c r="J178" s="35" t="str">
        <f ca="1" t="shared" si="35"/>
        <v/>
      </c>
      <c r="L178" s="16"/>
      <c r="M178" s="58" t="e">
        <f t="shared" si="31"/>
        <v>#N/A</v>
      </c>
      <c r="N178" s="58" t="e">
        <f ca="1" t="array" ref="N178">IFERROR(INDIRECT("$e$"&amp;SMALL(IF(TODAY()&gt;=$E$5:INDIRECT("$E$"&amp;COUNTIF($D$5:$D$201,"&lt;&gt;"&amp;"")+4),IF(TODAY()&lt;=$F$5:INDIRECT("$f$"&amp;COUNTIF($D$5:$D$201,"&lt;&gt;"&amp;"")+4),ROW($E$5:INDIRECT("$E$"&amp;COUNTIF($D$5:$D$201,"&lt;&gt;"&amp;"")+4)))),ROW($A174))),NA())</f>
        <v>#N/A</v>
      </c>
      <c r="O178" s="58" t="e">
        <f ca="1" t="array" ref="O178">IFERROR(INDIRECT("$e$"&amp;SMALL(IF(TODAY()&lt;$E$5:INDIRECT("$E$"&amp;COUNTIF($D$5:$D$201,"&lt;&gt;"&amp;"")+4),ROW($E$5:INDIRECT("$E$"&amp;COUNTIF($D$5:$D$201,"&lt;&gt;"&amp;"")+4))),ROW($A174))),NA())</f>
        <v>#N/A</v>
      </c>
      <c r="P178" s="59" t="e">
        <f t="shared" si="32"/>
        <v>#N/A</v>
      </c>
      <c r="Q178" s="59" t="e">
        <f ca="1" t="array" ref="Q178">IF(OR($E178="",$F178="")=TRUE(),NA(),IF(TODAY()&lt;$E178,0,IF(TODAY()&lt;=$F178,NOW()-$E178,$G178-1)))</f>
        <v>#N/A</v>
      </c>
      <c r="R178" s="59" t="e">
        <f t="array" ref="R178">IF(IFERROR($G178-$P178-1,0)&lt;=0,NA(),IFERROR($G178-$P178-1,0))</f>
        <v>#N/A</v>
      </c>
      <c r="S178" s="64" t="e">
        <f ca="1" t="array" ref="S178">IFERROR(IF($G178-$Q178-1&lt;=0,NA(),$G178-$Q178-1),NA())</f>
        <v>#N/A</v>
      </c>
      <c r="Y178" s="65" t="e">
        <f ca="1" t="array" ref="Y178">IFERROR(INDIRECT("$p$"&amp;SMALL(IF(TODAY()&gt;=$E$5:INDIRECT("$E$"&amp;COUNTIF($D$5:$D$201,"&lt;&gt;"&amp;"")+4),IF(TODAY()&lt;=$F$5:INDIRECT("$f$"&amp;COUNTIF($D$5:$D$201,"&lt;&gt;"&amp;"")+4),ROW($E$5:INDIRECT("$E$"&amp;COUNTIF($D$5:$D$201,"&lt;&gt;"&amp;"")+4)))),ROW($A174))),NA())</f>
        <v>#N/A</v>
      </c>
      <c r="Z178" s="59" t="e">
        <f ca="1" t="array" ref="Z178">IFERROR(INDIRECT("$q$"&amp;SMALL(IF(TODAY()&gt;=$E$5:INDIRECT("$E$"&amp;COUNTIF($D$5:$D$201,"&lt;&gt;"&amp;"")+4),IF(TODAY()&lt;=$F$5:INDIRECT("$f$"&amp;COUNTIF($D$5:$D$201,"&lt;&gt;"&amp;"")+4),ROW($E$5:INDIRECT("$e$"&amp;COUNTIF($D$5:$D$201,"&lt;&gt;"&amp;"")+4)))),ROW($A174))),NA())</f>
        <v>#N/A</v>
      </c>
      <c r="AA178" s="59" t="e">
        <f ca="1" t="array" ref="AA178">IFERROR(INDIRECT("$r$"&amp;SMALL(IF(TODAY()&gt;=$E$5:INDIRECT("$E$"&amp;COUNTIF($D$5:$D$201,"&lt;&gt;"&amp;"")+4),IF(TODAY()&lt;=$F$5:INDIRECT("$f$"&amp;COUNTIF($D$5:$D$201,"&lt;&gt;"&amp;"")+4),ROW($E$5:INDIRECT("$e$"&amp;COUNTIF($D$5:$D$201,"&lt;&gt;"&amp;"")+4)))),ROW($A174))),NA())</f>
        <v>#N/A</v>
      </c>
      <c r="AB178" s="59" t="e">
        <f ca="1" t="array" ref="AB178">IFERROR(INDIRECT("$s$"&amp;SMALL(IF(TODAY()&gt;=$E$5:INDIRECT("$E$"&amp;COUNTIF($D$5:$D$201,"&lt;&gt;"&amp;"")+4),IF(TODAY()&lt;=$F$5:INDIRECT("$f$"&amp;COUNTIF($D$5:$D$201,"&lt;&gt;"&amp;"")+4),ROW($E$5:INDIRECT("$e$"&amp;COUNTIF($D$5:$D$201,"&lt;&gt;"&amp;"")+4)))),ROW($A174))),NA())</f>
        <v>#N/A</v>
      </c>
      <c r="AH178" s="59" t="e">
        <f ca="1" t="array" ref="AH178">IFERROR(INDIRECT("$p$"&amp;SMALL(IF(TODAY()&lt;$E$5:INDIRECT("$E$"&amp;COUNTIF($D$5:$D$201,"&lt;&gt;"&amp;"")+4),ROW($E$5:INDIRECT("$E$"&amp;COUNTIF($D$5:$D$201,"&lt;&gt;"&amp;"")+4))),ROW($A174))),NA())</f>
        <v>#N/A</v>
      </c>
      <c r="AI178" s="59" t="e">
        <f ca="1" t="array" ref="AI178">IFERROR(INDIRECT("$Q$"&amp;SMALL(IF(TODAY()&lt;$E$5:INDIRECT("$E$"&amp;COUNTIF($D$5:$D$201,"&lt;&gt;"&amp;"")+4),ROW($E$5:INDIRECT("$E$"&amp;COUNTIF($D$5:$D$201,"&lt;&gt;"&amp;"")+4))),ROW($A174))),NA())</f>
        <v>#N/A</v>
      </c>
      <c r="AJ178" s="59" t="e">
        <f ca="1" t="array" ref="AJ178">IFERROR(INDIRECT("$R$"&amp;SMALL(IF(TODAY()&lt;$E$5:INDIRECT("$E$"&amp;COUNTIF($D$5:$D$201,"&lt;&gt;"&amp;"")+4),ROW($E$5:INDIRECT("$E$"&amp;COUNTIF($D$5:$D$201,"&lt;&gt;"&amp;"")+4))),ROW($A174))),NA())</f>
        <v>#N/A</v>
      </c>
      <c r="AK178" s="59" t="e">
        <f ca="1" t="array" ref="AK178">IFERROR(INDIRECT("$s$"&amp;SMALL(IF(TODAY()&lt;$E$5:INDIRECT("$E$"&amp;COUNTIF($D$5:$D$201,"&lt;&gt;"&amp;"")+4),ROW($E$5:INDIRECT("$E$"&amp;COUNTIF($D$5:$D$201,"&lt;&gt;"&amp;"")+4))),ROW($A174))),NA())</f>
        <v>#N/A</v>
      </c>
      <c r="AR178" s="59" t="b">
        <f ca="1" t="array" ref="AR178">IF(AND($D178&lt;&gt;"",$P$1=1),$D178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174))),NA()),IF($P$1=3,IFERROR(INDIRECT("$d$"&amp;SMALL(IF(TODAY()&lt;$E$5:INDIRECT("$E$"&amp;COUNTIF($D$5:$D$201,"&lt;&gt;"&amp;"")+4),ROW($E$5:INDIRECT("$E$"&amp;COUNTIF($D$5:$D$201,"&lt;&gt;"&amp;"")+4))),ROW($A174))),NA()))))</f>
        <v>0</v>
      </c>
    </row>
    <row r="179" spans="1:44">
      <c r="A179" s="14"/>
      <c r="G179" s="35" t="str">
        <f t="shared" si="33"/>
        <v/>
      </c>
      <c r="I179" s="57" t="str">
        <f ca="1" t="shared" si="34"/>
        <v/>
      </c>
      <c r="J179" s="35" t="str">
        <f ca="1" t="shared" si="35"/>
        <v/>
      </c>
      <c r="L179" s="16"/>
      <c r="M179" s="58" t="e">
        <f t="shared" si="31"/>
        <v>#N/A</v>
      </c>
      <c r="N179" s="58" t="e">
        <f ca="1" t="array" ref="N179">IFERROR(INDIRECT("$e$"&amp;SMALL(IF(TODAY()&gt;=$E$5:INDIRECT("$E$"&amp;COUNTIF($D$5:$D$201,"&lt;&gt;"&amp;"")+4),IF(TODAY()&lt;=$F$5:INDIRECT("$f$"&amp;COUNTIF($D$5:$D$201,"&lt;&gt;"&amp;"")+4),ROW($E$5:INDIRECT("$E$"&amp;COUNTIF($D$5:$D$201,"&lt;&gt;"&amp;"")+4)))),ROW($A175))),NA())</f>
        <v>#N/A</v>
      </c>
      <c r="O179" s="58" t="e">
        <f ca="1" t="array" ref="O179">IFERROR(INDIRECT("$e$"&amp;SMALL(IF(TODAY()&lt;$E$5:INDIRECT("$E$"&amp;COUNTIF($D$5:$D$201,"&lt;&gt;"&amp;"")+4),ROW($E$5:INDIRECT("$E$"&amp;COUNTIF($D$5:$D$201,"&lt;&gt;"&amp;"")+4))),ROW($A175))),NA())</f>
        <v>#N/A</v>
      </c>
      <c r="P179" s="59" t="e">
        <f t="shared" si="32"/>
        <v>#N/A</v>
      </c>
      <c r="Q179" s="59" t="e">
        <f ca="1" t="array" ref="Q179">IF(OR($E179="",$F179="")=TRUE(),NA(),IF(TODAY()&lt;$E179,0,IF(TODAY()&lt;=$F179,NOW()-$E179,$G179-1)))</f>
        <v>#N/A</v>
      </c>
      <c r="R179" s="59" t="e">
        <f t="array" ref="R179">IF(IFERROR($G179-$P179-1,0)&lt;=0,NA(),IFERROR($G179-$P179-1,0))</f>
        <v>#N/A</v>
      </c>
      <c r="S179" s="64" t="e">
        <f ca="1" t="array" ref="S179">IFERROR(IF($G179-$Q179-1&lt;=0,NA(),$G179-$Q179-1),NA())</f>
        <v>#N/A</v>
      </c>
      <c r="Y179" s="65" t="e">
        <f ca="1" t="array" ref="Y179">IFERROR(INDIRECT("$p$"&amp;SMALL(IF(TODAY()&gt;=$E$5:INDIRECT("$E$"&amp;COUNTIF($D$5:$D$201,"&lt;&gt;"&amp;"")+4),IF(TODAY()&lt;=$F$5:INDIRECT("$f$"&amp;COUNTIF($D$5:$D$201,"&lt;&gt;"&amp;"")+4),ROW($E$5:INDIRECT("$E$"&amp;COUNTIF($D$5:$D$201,"&lt;&gt;"&amp;"")+4)))),ROW($A175))),NA())</f>
        <v>#N/A</v>
      </c>
      <c r="Z179" s="59" t="e">
        <f ca="1" t="array" ref="Z179">IFERROR(INDIRECT("$q$"&amp;SMALL(IF(TODAY()&gt;=$E$5:INDIRECT("$E$"&amp;COUNTIF($D$5:$D$201,"&lt;&gt;"&amp;"")+4),IF(TODAY()&lt;=$F$5:INDIRECT("$f$"&amp;COUNTIF($D$5:$D$201,"&lt;&gt;"&amp;"")+4),ROW($E$5:INDIRECT("$e$"&amp;COUNTIF($D$5:$D$201,"&lt;&gt;"&amp;"")+4)))),ROW($A175))),NA())</f>
        <v>#N/A</v>
      </c>
      <c r="AA179" s="59" t="e">
        <f ca="1" t="array" ref="AA179">IFERROR(INDIRECT("$r$"&amp;SMALL(IF(TODAY()&gt;=$E$5:INDIRECT("$E$"&amp;COUNTIF($D$5:$D$201,"&lt;&gt;"&amp;"")+4),IF(TODAY()&lt;=$F$5:INDIRECT("$f$"&amp;COUNTIF($D$5:$D$201,"&lt;&gt;"&amp;"")+4),ROW($E$5:INDIRECT("$e$"&amp;COUNTIF($D$5:$D$201,"&lt;&gt;"&amp;"")+4)))),ROW($A175))),NA())</f>
        <v>#N/A</v>
      </c>
      <c r="AB179" s="59" t="e">
        <f ca="1" t="array" ref="AB179">IFERROR(INDIRECT("$s$"&amp;SMALL(IF(TODAY()&gt;=$E$5:INDIRECT("$E$"&amp;COUNTIF($D$5:$D$201,"&lt;&gt;"&amp;"")+4),IF(TODAY()&lt;=$F$5:INDIRECT("$f$"&amp;COUNTIF($D$5:$D$201,"&lt;&gt;"&amp;"")+4),ROW($E$5:INDIRECT("$e$"&amp;COUNTIF($D$5:$D$201,"&lt;&gt;"&amp;"")+4)))),ROW($A175))),NA())</f>
        <v>#N/A</v>
      </c>
      <c r="AH179" s="59" t="e">
        <f ca="1" t="array" ref="AH179">IFERROR(INDIRECT("$p$"&amp;SMALL(IF(TODAY()&lt;$E$5:INDIRECT("$E$"&amp;COUNTIF($D$5:$D$201,"&lt;&gt;"&amp;"")+4),ROW($E$5:INDIRECT("$E$"&amp;COUNTIF($D$5:$D$201,"&lt;&gt;"&amp;"")+4))),ROW($A175))),NA())</f>
        <v>#N/A</v>
      </c>
      <c r="AI179" s="59" t="e">
        <f ca="1" t="array" ref="AI179">IFERROR(INDIRECT("$Q$"&amp;SMALL(IF(TODAY()&lt;$E$5:INDIRECT("$E$"&amp;COUNTIF($D$5:$D$201,"&lt;&gt;"&amp;"")+4),ROW($E$5:INDIRECT("$E$"&amp;COUNTIF($D$5:$D$201,"&lt;&gt;"&amp;"")+4))),ROW($A175))),NA())</f>
        <v>#N/A</v>
      </c>
      <c r="AJ179" s="59" t="e">
        <f ca="1" t="array" ref="AJ179">IFERROR(INDIRECT("$R$"&amp;SMALL(IF(TODAY()&lt;$E$5:INDIRECT("$E$"&amp;COUNTIF($D$5:$D$201,"&lt;&gt;"&amp;"")+4),ROW($E$5:INDIRECT("$E$"&amp;COUNTIF($D$5:$D$201,"&lt;&gt;"&amp;"")+4))),ROW($A175))),NA())</f>
        <v>#N/A</v>
      </c>
      <c r="AK179" s="59" t="e">
        <f ca="1" t="array" ref="AK179">IFERROR(INDIRECT("$s$"&amp;SMALL(IF(TODAY()&lt;$E$5:INDIRECT("$E$"&amp;COUNTIF($D$5:$D$201,"&lt;&gt;"&amp;"")+4),ROW($E$5:INDIRECT("$E$"&amp;COUNTIF($D$5:$D$201,"&lt;&gt;"&amp;"")+4))),ROW($A175))),NA())</f>
        <v>#N/A</v>
      </c>
      <c r="AR179" s="59" t="b">
        <f ca="1" t="array" ref="AR179">IF(AND($D179&lt;&gt;"",$P$1=1),$D179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175))),NA()),IF($P$1=3,IFERROR(INDIRECT("$d$"&amp;SMALL(IF(TODAY()&lt;$E$5:INDIRECT("$E$"&amp;COUNTIF($D$5:$D$201,"&lt;&gt;"&amp;"")+4),ROW($E$5:INDIRECT("$E$"&amp;COUNTIF($D$5:$D$201,"&lt;&gt;"&amp;"")+4))),ROW($A175))),NA()))))</f>
        <v>0</v>
      </c>
    </row>
    <row r="180" spans="1:44">
      <c r="A180" s="14"/>
      <c r="G180" s="35" t="str">
        <f t="shared" si="33"/>
        <v/>
      </c>
      <c r="I180" s="57" t="str">
        <f ca="1" t="shared" si="34"/>
        <v/>
      </c>
      <c r="J180" s="35" t="str">
        <f ca="1" t="shared" si="35"/>
        <v/>
      </c>
      <c r="L180" s="16"/>
      <c r="M180" s="58" t="e">
        <f t="shared" si="31"/>
        <v>#N/A</v>
      </c>
      <c r="N180" s="58" t="e">
        <f ca="1" t="array" ref="N180">IFERROR(INDIRECT("$e$"&amp;SMALL(IF(TODAY()&gt;=$E$5:INDIRECT("$E$"&amp;COUNTIF($D$5:$D$201,"&lt;&gt;"&amp;"")+4),IF(TODAY()&lt;=$F$5:INDIRECT("$f$"&amp;COUNTIF($D$5:$D$201,"&lt;&gt;"&amp;"")+4),ROW($E$5:INDIRECT("$E$"&amp;COUNTIF($D$5:$D$201,"&lt;&gt;"&amp;"")+4)))),ROW($A176))),NA())</f>
        <v>#N/A</v>
      </c>
      <c r="O180" s="58" t="e">
        <f ca="1" t="array" ref="O180">IFERROR(INDIRECT("$e$"&amp;SMALL(IF(TODAY()&lt;$E$5:INDIRECT("$E$"&amp;COUNTIF($D$5:$D$201,"&lt;&gt;"&amp;"")+4),ROW($E$5:INDIRECT("$E$"&amp;COUNTIF($D$5:$D$201,"&lt;&gt;"&amp;"")+4))),ROW($A176))),NA())</f>
        <v>#N/A</v>
      </c>
      <c r="P180" s="59" t="e">
        <f t="shared" si="32"/>
        <v>#N/A</v>
      </c>
      <c r="Q180" s="59" t="e">
        <f ca="1" t="array" ref="Q180">IF(OR($E180="",$F180="")=TRUE(),NA(),IF(TODAY()&lt;$E180,0,IF(TODAY()&lt;=$F180,NOW()-$E180,$G180-1)))</f>
        <v>#N/A</v>
      </c>
      <c r="R180" s="59" t="e">
        <f t="array" ref="R180">IF(IFERROR($G180-$P180-1,0)&lt;=0,NA(),IFERROR($G180-$P180-1,0))</f>
        <v>#N/A</v>
      </c>
      <c r="S180" s="64" t="e">
        <f ca="1" t="array" ref="S180">IFERROR(IF($G180-$Q180-1&lt;=0,NA(),$G180-$Q180-1),NA())</f>
        <v>#N/A</v>
      </c>
      <c r="Y180" s="65" t="e">
        <f ca="1" t="array" ref="Y180">IFERROR(INDIRECT("$p$"&amp;SMALL(IF(TODAY()&gt;=$E$5:INDIRECT("$E$"&amp;COUNTIF($D$5:$D$201,"&lt;&gt;"&amp;"")+4),IF(TODAY()&lt;=$F$5:INDIRECT("$f$"&amp;COUNTIF($D$5:$D$201,"&lt;&gt;"&amp;"")+4),ROW($E$5:INDIRECT("$E$"&amp;COUNTIF($D$5:$D$201,"&lt;&gt;"&amp;"")+4)))),ROW($A176))),NA())</f>
        <v>#N/A</v>
      </c>
      <c r="Z180" s="59" t="e">
        <f ca="1" t="array" ref="Z180">IFERROR(INDIRECT("$q$"&amp;SMALL(IF(TODAY()&gt;=$E$5:INDIRECT("$E$"&amp;COUNTIF($D$5:$D$201,"&lt;&gt;"&amp;"")+4),IF(TODAY()&lt;=$F$5:INDIRECT("$f$"&amp;COUNTIF($D$5:$D$201,"&lt;&gt;"&amp;"")+4),ROW($E$5:INDIRECT("$e$"&amp;COUNTIF($D$5:$D$201,"&lt;&gt;"&amp;"")+4)))),ROW($A176))),NA())</f>
        <v>#N/A</v>
      </c>
      <c r="AA180" s="59" t="e">
        <f ca="1" t="array" ref="AA180">IFERROR(INDIRECT("$r$"&amp;SMALL(IF(TODAY()&gt;=$E$5:INDIRECT("$E$"&amp;COUNTIF($D$5:$D$201,"&lt;&gt;"&amp;"")+4),IF(TODAY()&lt;=$F$5:INDIRECT("$f$"&amp;COUNTIF($D$5:$D$201,"&lt;&gt;"&amp;"")+4),ROW($E$5:INDIRECT("$e$"&amp;COUNTIF($D$5:$D$201,"&lt;&gt;"&amp;"")+4)))),ROW($A176))),NA())</f>
        <v>#N/A</v>
      </c>
      <c r="AB180" s="59" t="e">
        <f ca="1" t="array" ref="AB180">IFERROR(INDIRECT("$s$"&amp;SMALL(IF(TODAY()&gt;=$E$5:INDIRECT("$E$"&amp;COUNTIF($D$5:$D$201,"&lt;&gt;"&amp;"")+4),IF(TODAY()&lt;=$F$5:INDIRECT("$f$"&amp;COUNTIF($D$5:$D$201,"&lt;&gt;"&amp;"")+4),ROW($E$5:INDIRECT("$e$"&amp;COUNTIF($D$5:$D$201,"&lt;&gt;"&amp;"")+4)))),ROW($A176))),NA())</f>
        <v>#N/A</v>
      </c>
      <c r="AH180" s="59" t="e">
        <f ca="1" t="array" ref="AH180">IFERROR(INDIRECT("$p$"&amp;SMALL(IF(TODAY()&lt;$E$5:INDIRECT("$E$"&amp;COUNTIF($D$5:$D$201,"&lt;&gt;"&amp;"")+4),ROW($E$5:INDIRECT("$E$"&amp;COUNTIF($D$5:$D$201,"&lt;&gt;"&amp;"")+4))),ROW($A176))),NA())</f>
        <v>#N/A</v>
      </c>
      <c r="AI180" s="59" t="e">
        <f ca="1" t="array" ref="AI180">IFERROR(INDIRECT("$Q$"&amp;SMALL(IF(TODAY()&lt;$E$5:INDIRECT("$E$"&amp;COUNTIF($D$5:$D$201,"&lt;&gt;"&amp;"")+4),ROW($E$5:INDIRECT("$E$"&amp;COUNTIF($D$5:$D$201,"&lt;&gt;"&amp;"")+4))),ROW($A176))),NA())</f>
        <v>#N/A</v>
      </c>
      <c r="AJ180" s="59" t="e">
        <f ca="1" t="array" ref="AJ180">IFERROR(INDIRECT("$R$"&amp;SMALL(IF(TODAY()&lt;$E$5:INDIRECT("$E$"&amp;COUNTIF($D$5:$D$201,"&lt;&gt;"&amp;"")+4),ROW($E$5:INDIRECT("$E$"&amp;COUNTIF($D$5:$D$201,"&lt;&gt;"&amp;"")+4))),ROW($A176))),NA())</f>
        <v>#N/A</v>
      </c>
      <c r="AK180" s="59" t="e">
        <f ca="1" t="array" ref="AK180">IFERROR(INDIRECT("$s$"&amp;SMALL(IF(TODAY()&lt;$E$5:INDIRECT("$E$"&amp;COUNTIF($D$5:$D$201,"&lt;&gt;"&amp;"")+4),ROW($E$5:INDIRECT("$E$"&amp;COUNTIF($D$5:$D$201,"&lt;&gt;"&amp;"")+4))),ROW($A176))),NA())</f>
        <v>#N/A</v>
      </c>
      <c r="AR180" s="59" t="b">
        <f ca="1" t="array" ref="AR180">IF(AND($D180&lt;&gt;"",$P$1=1),$D180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176))),NA()),IF($P$1=3,IFERROR(INDIRECT("$d$"&amp;SMALL(IF(TODAY()&lt;$E$5:INDIRECT("$E$"&amp;COUNTIF($D$5:$D$201,"&lt;&gt;"&amp;"")+4),ROW($E$5:INDIRECT("$E$"&amp;COUNTIF($D$5:$D$201,"&lt;&gt;"&amp;"")+4))),ROW($A176))),NA()))))</f>
        <v>0</v>
      </c>
    </row>
    <row r="181" spans="1:44">
      <c r="A181" s="14"/>
      <c r="G181" s="35" t="str">
        <f t="shared" si="33"/>
        <v/>
      </c>
      <c r="I181" s="57" t="str">
        <f ca="1" t="shared" si="34"/>
        <v/>
      </c>
      <c r="J181" s="35" t="str">
        <f ca="1" t="shared" si="35"/>
        <v/>
      </c>
      <c r="L181" s="16"/>
      <c r="M181" s="58" t="e">
        <f t="shared" si="31"/>
        <v>#N/A</v>
      </c>
      <c r="N181" s="58" t="e">
        <f ca="1" t="array" ref="N181">IFERROR(INDIRECT("$e$"&amp;SMALL(IF(TODAY()&gt;=$E$5:INDIRECT("$E$"&amp;COUNTIF($D$5:$D$201,"&lt;&gt;"&amp;"")+4),IF(TODAY()&lt;=$F$5:INDIRECT("$f$"&amp;COUNTIF($D$5:$D$201,"&lt;&gt;"&amp;"")+4),ROW($E$5:INDIRECT("$E$"&amp;COUNTIF($D$5:$D$201,"&lt;&gt;"&amp;"")+4)))),ROW($A177))),NA())</f>
        <v>#N/A</v>
      </c>
      <c r="O181" s="58" t="e">
        <f ca="1" t="array" ref="O181">IFERROR(INDIRECT("$e$"&amp;SMALL(IF(TODAY()&lt;$E$5:INDIRECT("$E$"&amp;COUNTIF($D$5:$D$201,"&lt;&gt;"&amp;"")+4),ROW($E$5:INDIRECT("$E$"&amp;COUNTIF($D$5:$D$201,"&lt;&gt;"&amp;"")+4))),ROW($A177))),NA())</f>
        <v>#N/A</v>
      </c>
      <c r="P181" s="59" t="e">
        <f t="shared" si="32"/>
        <v>#N/A</v>
      </c>
      <c r="Q181" s="59" t="e">
        <f ca="1" t="array" ref="Q181">IF(OR($E181="",$F181="")=TRUE(),NA(),IF(TODAY()&lt;$E181,0,IF(TODAY()&lt;=$F181,NOW()-$E181,$G181-1)))</f>
        <v>#N/A</v>
      </c>
      <c r="R181" s="59" t="e">
        <f t="array" ref="R181">IF(IFERROR($G181-$P181-1,0)&lt;=0,NA(),IFERROR($G181-$P181-1,0))</f>
        <v>#N/A</v>
      </c>
      <c r="S181" s="64" t="e">
        <f ca="1" t="array" ref="S181">IFERROR(IF($G181-$Q181-1&lt;=0,NA(),$G181-$Q181-1),NA())</f>
        <v>#N/A</v>
      </c>
      <c r="Y181" s="65" t="e">
        <f ca="1" t="array" ref="Y181">IFERROR(INDIRECT("$p$"&amp;SMALL(IF(TODAY()&gt;=$E$5:INDIRECT("$E$"&amp;COUNTIF($D$5:$D$201,"&lt;&gt;"&amp;"")+4),IF(TODAY()&lt;=$F$5:INDIRECT("$f$"&amp;COUNTIF($D$5:$D$201,"&lt;&gt;"&amp;"")+4),ROW($E$5:INDIRECT("$E$"&amp;COUNTIF($D$5:$D$201,"&lt;&gt;"&amp;"")+4)))),ROW($A177))),NA())</f>
        <v>#N/A</v>
      </c>
      <c r="Z181" s="59" t="e">
        <f ca="1" t="array" ref="Z181">IFERROR(INDIRECT("$q$"&amp;SMALL(IF(TODAY()&gt;=$E$5:INDIRECT("$E$"&amp;COUNTIF($D$5:$D$201,"&lt;&gt;"&amp;"")+4),IF(TODAY()&lt;=$F$5:INDIRECT("$f$"&amp;COUNTIF($D$5:$D$201,"&lt;&gt;"&amp;"")+4),ROW($E$5:INDIRECT("$e$"&amp;COUNTIF($D$5:$D$201,"&lt;&gt;"&amp;"")+4)))),ROW($A177))),NA())</f>
        <v>#N/A</v>
      </c>
      <c r="AA181" s="59" t="e">
        <f ca="1" t="array" ref="AA181">IFERROR(INDIRECT("$r$"&amp;SMALL(IF(TODAY()&gt;=$E$5:INDIRECT("$E$"&amp;COUNTIF($D$5:$D$201,"&lt;&gt;"&amp;"")+4),IF(TODAY()&lt;=$F$5:INDIRECT("$f$"&amp;COUNTIF($D$5:$D$201,"&lt;&gt;"&amp;"")+4),ROW($E$5:INDIRECT("$e$"&amp;COUNTIF($D$5:$D$201,"&lt;&gt;"&amp;"")+4)))),ROW($A177))),NA())</f>
        <v>#N/A</v>
      </c>
      <c r="AB181" s="59" t="e">
        <f ca="1" t="array" ref="AB181">IFERROR(INDIRECT("$s$"&amp;SMALL(IF(TODAY()&gt;=$E$5:INDIRECT("$E$"&amp;COUNTIF($D$5:$D$201,"&lt;&gt;"&amp;"")+4),IF(TODAY()&lt;=$F$5:INDIRECT("$f$"&amp;COUNTIF($D$5:$D$201,"&lt;&gt;"&amp;"")+4),ROW($E$5:INDIRECT("$e$"&amp;COUNTIF($D$5:$D$201,"&lt;&gt;"&amp;"")+4)))),ROW($A177))),NA())</f>
        <v>#N/A</v>
      </c>
      <c r="AH181" s="59" t="e">
        <f ca="1" t="array" ref="AH181">IFERROR(INDIRECT("$p$"&amp;SMALL(IF(TODAY()&lt;$E$5:INDIRECT("$E$"&amp;COUNTIF($D$5:$D$201,"&lt;&gt;"&amp;"")+4),ROW($E$5:INDIRECT("$E$"&amp;COUNTIF($D$5:$D$201,"&lt;&gt;"&amp;"")+4))),ROW($A177))),NA())</f>
        <v>#N/A</v>
      </c>
      <c r="AI181" s="59" t="e">
        <f ca="1" t="array" ref="AI181">IFERROR(INDIRECT("$Q$"&amp;SMALL(IF(TODAY()&lt;$E$5:INDIRECT("$E$"&amp;COUNTIF($D$5:$D$201,"&lt;&gt;"&amp;"")+4),ROW($E$5:INDIRECT("$E$"&amp;COUNTIF($D$5:$D$201,"&lt;&gt;"&amp;"")+4))),ROW($A177))),NA())</f>
        <v>#N/A</v>
      </c>
      <c r="AJ181" s="59" t="e">
        <f ca="1" t="array" ref="AJ181">IFERROR(INDIRECT("$R$"&amp;SMALL(IF(TODAY()&lt;$E$5:INDIRECT("$E$"&amp;COUNTIF($D$5:$D$201,"&lt;&gt;"&amp;"")+4),ROW($E$5:INDIRECT("$E$"&amp;COUNTIF($D$5:$D$201,"&lt;&gt;"&amp;"")+4))),ROW($A177))),NA())</f>
        <v>#N/A</v>
      </c>
      <c r="AK181" s="59" t="e">
        <f ca="1" t="array" ref="AK181">IFERROR(INDIRECT("$s$"&amp;SMALL(IF(TODAY()&lt;$E$5:INDIRECT("$E$"&amp;COUNTIF($D$5:$D$201,"&lt;&gt;"&amp;"")+4),ROW($E$5:INDIRECT("$E$"&amp;COUNTIF($D$5:$D$201,"&lt;&gt;"&amp;"")+4))),ROW($A177))),NA())</f>
        <v>#N/A</v>
      </c>
      <c r="AR181" s="59" t="b">
        <f ca="1" t="array" ref="AR181">IF(AND($D181&lt;&gt;"",$P$1=1),$D181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177))),NA()),IF($P$1=3,IFERROR(INDIRECT("$d$"&amp;SMALL(IF(TODAY()&lt;$E$5:INDIRECT("$E$"&amp;COUNTIF($D$5:$D$201,"&lt;&gt;"&amp;"")+4),ROW($E$5:INDIRECT("$E$"&amp;COUNTIF($D$5:$D$201,"&lt;&gt;"&amp;"")+4))),ROW($A177))),NA()))))</f>
        <v>0</v>
      </c>
    </row>
    <row r="182" spans="1:44">
      <c r="A182" s="14"/>
      <c r="G182" s="35" t="str">
        <f t="shared" si="33"/>
        <v/>
      </c>
      <c r="I182" s="57" t="str">
        <f ca="1" t="shared" si="34"/>
        <v/>
      </c>
      <c r="J182" s="35" t="str">
        <f ca="1" t="shared" si="35"/>
        <v/>
      </c>
      <c r="L182" s="16"/>
      <c r="M182" s="58" t="e">
        <f t="shared" si="31"/>
        <v>#N/A</v>
      </c>
      <c r="N182" s="58" t="e">
        <f ca="1" t="array" ref="N182">IFERROR(INDIRECT("$e$"&amp;SMALL(IF(TODAY()&gt;=$E$5:INDIRECT("$E$"&amp;COUNTIF($D$5:$D$201,"&lt;&gt;"&amp;"")+4),IF(TODAY()&lt;=$F$5:INDIRECT("$f$"&amp;COUNTIF($D$5:$D$201,"&lt;&gt;"&amp;"")+4),ROW($E$5:INDIRECT("$E$"&amp;COUNTIF($D$5:$D$201,"&lt;&gt;"&amp;"")+4)))),ROW($A178))),NA())</f>
        <v>#N/A</v>
      </c>
      <c r="O182" s="58" t="e">
        <f ca="1" t="array" ref="O182">IFERROR(INDIRECT("$e$"&amp;SMALL(IF(TODAY()&lt;$E$5:INDIRECT("$E$"&amp;COUNTIF($D$5:$D$201,"&lt;&gt;"&amp;"")+4),ROW($E$5:INDIRECT("$E$"&amp;COUNTIF($D$5:$D$201,"&lt;&gt;"&amp;"")+4))),ROW($A178))),NA())</f>
        <v>#N/A</v>
      </c>
      <c r="P182" s="59" t="e">
        <f t="shared" si="32"/>
        <v>#N/A</v>
      </c>
      <c r="Q182" s="59" t="e">
        <f ca="1" t="array" ref="Q182">IF(OR($E182="",$F182="")=TRUE(),NA(),IF(TODAY()&lt;$E182,0,IF(TODAY()&lt;=$F182,NOW()-$E182,$G182-1)))</f>
        <v>#N/A</v>
      </c>
      <c r="R182" s="59" t="e">
        <f t="array" ref="R182">IF(IFERROR($G182-$P182-1,0)&lt;=0,NA(),IFERROR($G182-$P182-1,0))</f>
        <v>#N/A</v>
      </c>
      <c r="S182" s="64" t="e">
        <f ca="1" t="array" ref="S182">IFERROR(IF($G182-$Q182-1&lt;=0,NA(),$G182-$Q182-1),NA())</f>
        <v>#N/A</v>
      </c>
      <c r="Y182" s="65" t="e">
        <f ca="1" t="array" ref="Y182">IFERROR(INDIRECT("$p$"&amp;SMALL(IF(TODAY()&gt;=$E$5:INDIRECT("$E$"&amp;COUNTIF($D$5:$D$201,"&lt;&gt;"&amp;"")+4),IF(TODAY()&lt;=$F$5:INDIRECT("$f$"&amp;COUNTIF($D$5:$D$201,"&lt;&gt;"&amp;"")+4),ROW($E$5:INDIRECT("$E$"&amp;COUNTIF($D$5:$D$201,"&lt;&gt;"&amp;"")+4)))),ROW($A178))),NA())</f>
        <v>#N/A</v>
      </c>
      <c r="Z182" s="59" t="e">
        <f ca="1" t="array" ref="Z182">IFERROR(INDIRECT("$q$"&amp;SMALL(IF(TODAY()&gt;=$E$5:INDIRECT("$E$"&amp;COUNTIF($D$5:$D$201,"&lt;&gt;"&amp;"")+4),IF(TODAY()&lt;=$F$5:INDIRECT("$f$"&amp;COUNTIF($D$5:$D$201,"&lt;&gt;"&amp;"")+4),ROW($E$5:INDIRECT("$e$"&amp;COUNTIF($D$5:$D$201,"&lt;&gt;"&amp;"")+4)))),ROW($A178))),NA())</f>
        <v>#N/A</v>
      </c>
      <c r="AA182" s="59" t="e">
        <f ca="1" t="array" ref="AA182">IFERROR(INDIRECT("$r$"&amp;SMALL(IF(TODAY()&gt;=$E$5:INDIRECT("$E$"&amp;COUNTIF($D$5:$D$201,"&lt;&gt;"&amp;"")+4),IF(TODAY()&lt;=$F$5:INDIRECT("$f$"&amp;COUNTIF($D$5:$D$201,"&lt;&gt;"&amp;"")+4),ROW($E$5:INDIRECT("$e$"&amp;COUNTIF($D$5:$D$201,"&lt;&gt;"&amp;"")+4)))),ROW($A178))),NA())</f>
        <v>#N/A</v>
      </c>
      <c r="AB182" s="59" t="e">
        <f ca="1" t="array" ref="AB182">IFERROR(INDIRECT("$s$"&amp;SMALL(IF(TODAY()&gt;=$E$5:INDIRECT("$E$"&amp;COUNTIF($D$5:$D$201,"&lt;&gt;"&amp;"")+4),IF(TODAY()&lt;=$F$5:INDIRECT("$f$"&amp;COUNTIF($D$5:$D$201,"&lt;&gt;"&amp;"")+4),ROW($E$5:INDIRECT("$e$"&amp;COUNTIF($D$5:$D$201,"&lt;&gt;"&amp;"")+4)))),ROW($A178))),NA())</f>
        <v>#N/A</v>
      </c>
      <c r="AH182" s="59" t="e">
        <f ca="1" t="array" ref="AH182">IFERROR(INDIRECT("$p$"&amp;SMALL(IF(TODAY()&lt;$E$5:INDIRECT("$E$"&amp;COUNTIF($D$5:$D$201,"&lt;&gt;"&amp;"")+4),ROW($E$5:INDIRECT("$E$"&amp;COUNTIF($D$5:$D$201,"&lt;&gt;"&amp;"")+4))),ROW($A178))),NA())</f>
        <v>#N/A</v>
      </c>
      <c r="AI182" s="59" t="e">
        <f ca="1" t="array" ref="AI182">IFERROR(INDIRECT("$Q$"&amp;SMALL(IF(TODAY()&lt;$E$5:INDIRECT("$E$"&amp;COUNTIF($D$5:$D$201,"&lt;&gt;"&amp;"")+4),ROW($E$5:INDIRECT("$E$"&amp;COUNTIF($D$5:$D$201,"&lt;&gt;"&amp;"")+4))),ROW($A178))),NA())</f>
        <v>#N/A</v>
      </c>
      <c r="AJ182" s="59" t="e">
        <f ca="1" t="array" ref="AJ182">IFERROR(INDIRECT("$R$"&amp;SMALL(IF(TODAY()&lt;$E$5:INDIRECT("$E$"&amp;COUNTIF($D$5:$D$201,"&lt;&gt;"&amp;"")+4),ROW($E$5:INDIRECT("$E$"&amp;COUNTIF($D$5:$D$201,"&lt;&gt;"&amp;"")+4))),ROW($A178))),NA())</f>
        <v>#N/A</v>
      </c>
      <c r="AK182" s="59" t="e">
        <f ca="1" t="array" ref="AK182">IFERROR(INDIRECT("$s$"&amp;SMALL(IF(TODAY()&lt;$E$5:INDIRECT("$E$"&amp;COUNTIF($D$5:$D$201,"&lt;&gt;"&amp;"")+4),ROW($E$5:INDIRECT("$E$"&amp;COUNTIF($D$5:$D$201,"&lt;&gt;"&amp;"")+4))),ROW($A178))),NA())</f>
        <v>#N/A</v>
      </c>
      <c r="AR182" s="59" t="b">
        <f ca="1" t="array" ref="AR182">IF(AND($D182&lt;&gt;"",$P$1=1),$D182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178))),NA()),IF($P$1=3,IFERROR(INDIRECT("$d$"&amp;SMALL(IF(TODAY()&lt;$E$5:INDIRECT("$E$"&amp;COUNTIF($D$5:$D$201,"&lt;&gt;"&amp;"")+4),ROW($E$5:INDIRECT("$E$"&amp;COUNTIF($D$5:$D$201,"&lt;&gt;"&amp;"")+4))),ROW($A178))),NA()))))</f>
        <v>0</v>
      </c>
    </row>
    <row r="183" spans="1:44">
      <c r="A183" s="14"/>
      <c r="G183" s="35" t="str">
        <f t="shared" si="33"/>
        <v/>
      </c>
      <c r="I183" s="57" t="str">
        <f ca="1" t="shared" si="34"/>
        <v/>
      </c>
      <c r="J183" s="35" t="str">
        <f ca="1" t="shared" si="35"/>
        <v/>
      </c>
      <c r="L183" s="16"/>
      <c r="M183" s="58" t="e">
        <f t="shared" si="31"/>
        <v>#N/A</v>
      </c>
      <c r="N183" s="58" t="e">
        <f ca="1" t="array" ref="N183">IFERROR(INDIRECT("$e$"&amp;SMALL(IF(TODAY()&gt;=$E$5:INDIRECT("$E$"&amp;COUNTIF($D$5:$D$201,"&lt;&gt;"&amp;"")+4),IF(TODAY()&lt;=$F$5:INDIRECT("$f$"&amp;COUNTIF($D$5:$D$201,"&lt;&gt;"&amp;"")+4),ROW($E$5:INDIRECT("$E$"&amp;COUNTIF($D$5:$D$201,"&lt;&gt;"&amp;"")+4)))),ROW($A179))),NA())</f>
        <v>#N/A</v>
      </c>
      <c r="O183" s="58" t="e">
        <f ca="1" t="array" ref="O183">IFERROR(INDIRECT("$e$"&amp;SMALL(IF(TODAY()&lt;$E$5:INDIRECT("$E$"&amp;COUNTIF($D$5:$D$201,"&lt;&gt;"&amp;"")+4),ROW($E$5:INDIRECT("$E$"&amp;COUNTIF($D$5:$D$201,"&lt;&gt;"&amp;"")+4))),ROW($A179))),NA())</f>
        <v>#N/A</v>
      </c>
      <c r="P183" s="59" t="e">
        <f t="shared" si="32"/>
        <v>#N/A</v>
      </c>
      <c r="Q183" s="59" t="e">
        <f ca="1" t="array" ref="Q183">IF(OR($E183="",$F183="")=TRUE(),NA(),IF(TODAY()&lt;$E183,0,IF(TODAY()&lt;=$F183,NOW()-$E183,$G183-1)))</f>
        <v>#N/A</v>
      </c>
      <c r="R183" s="59" t="e">
        <f t="array" ref="R183">IF(IFERROR($G183-$P183-1,0)&lt;=0,NA(),IFERROR($G183-$P183-1,0))</f>
        <v>#N/A</v>
      </c>
      <c r="S183" s="64" t="e">
        <f ca="1" t="array" ref="S183">IFERROR(IF($G183-$Q183-1&lt;=0,NA(),$G183-$Q183-1),NA())</f>
        <v>#N/A</v>
      </c>
      <c r="Y183" s="65" t="e">
        <f ca="1" t="array" ref="Y183">IFERROR(INDIRECT("$p$"&amp;SMALL(IF(TODAY()&gt;=$E$5:INDIRECT("$E$"&amp;COUNTIF($D$5:$D$201,"&lt;&gt;"&amp;"")+4),IF(TODAY()&lt;=$F$5:INDIRECT("$f$"&amp;COUNTIF($D$5:$D$201,"&lt;&gt;"&amp;"")+4),ROW($E$5:INDIRECT("$E$"&amp;COUNTIF($D$5:$D$201,"&lt;&gt;"&amp;"")+4)))),ROW($A179))),NA())</f>
        <v>#N/A</v>
      </c>
      <c r="Z183" s="59" t="e">
        <f ca="1" t="array" ref="Z183">IFERROR(INDIRECT("$q$"&amp;SMALL(IF(TODAY()&gt;=$E$5:INDIRECT("$E$"&amp;COUNTIF($D$5:$D$201,"&lt;&gt;"&amp;"")+4),IF(TODAY()&lt;=$F$5:INDIRECT("$f$"&amp;COUNTIF($D$5:$D$201,"&lt;&gt;"&amp;"")+4),ROW($E$5:INDIRECT("$e$"&amp;COUNTIF($D$5:$D$201,"&lt;&gt;"&amp;"")+4)))),ROW($A179))),NA())</f>
        <v>#N/A</v>
      </c>
      <c r="AA183" s="59" t="e">
        <f ca="1" t="array" ref="AA183">IFERROR(INDIRECT("$r$"&amp;SMALL(IF(TODAY()&gt;=$E$5:INDIRECT("$E$"&amp;COUNTIF($D$5:$D$201,"&lt;&gt;"&amp;"")+4),IF(TODAY()&lt;=$F$5:INDIRECT("$f$"&amp;COUNTIF($D$5:$D$201,"&lt;&gt;"&amp;"")+4),ROW($E$5:INDIRECT("$e$"&amp;COUNTIF($D$5:$D$201,"&lt;&gt;"&amp;"")+4)))),ROW($A179))),NA())</f>
        <v>#N/A</v>
      </c>
      <c r="AB183" s="59" t="e">
        <f ca="1" t="array" ref="AB183">IFERROR(INDIRECT("$s$"&amp;SMALL(IF(TODAY()&gt;=$E$5:INDIRECT("$E$"&amp;COUNTIF($D$5:$D$201,"&lt;&gt;"&amp;"")+4),IF(TODAY()&lt;=$F$5:INDIRECT("$f$"&amp;COUNTIF($D$5:$D$201,"&lt;&gt;"&amp;"")+4),ROW($E$5:INDIRECT("$e$"&amp;COUNTIF($D$5:$D$201,"&lt;&gt;"&amp;"")+4)))),ROW($A179))),NA())</f>
        <v>#N/A</v>
      </c>
      <c r="AH183" s="59" t="e">
        <f ca="1" t="array" ref="AH183">IFERROR(INDIRECT("$p$"&amp;SMALL(IF(TODAY()&lt;$E$5:INDIRECT("$E$"&amp;COUNTIF($D$5:$D$201,"&lt;&gt;"&amp;"")+4),ROW($E$5:INDIRECT("$E$"&amp;COUNTIF($D$5:$D$201,"&lt;&gt;"&amp;"")+4))),ROW($A179))),NA())</f>
        <v>#N/A</v>
      </c>
      <c r="AI183" s="59" t="e">
        <f ca="1" t="array" ref="AI183">IFERROR(INDIRECT("$Q$"&amp;SMALL(IF(TODAY()&lt;$E$5:INDIRECT("$E$"&amp;COUNTIF($D$5:$D$201,"&lt;&gt;"&amp;"")+4),ROW($E$5:INDIRECT("$E$"&amp;COUNTIF($D$5:$D$201,"&lt;&gt;"&amp;"")+4))),ROW($A179))),NA())</f>
        <v>#N/A</v>
      </c>
      <c r="AJ183" s="59" t="e">
        <f ca="1" t="array" ref="AJ183">IFERROR(INDIRECT("$R$"&amp;SMALL(IF(TODAY()&lt;$E$5:INDIRECT("$E$"&amp;COUNTIF($D$5:$D$201,"&lt;&gt;"&amp;"")+4),ROW($E$5:INDIRECT("$E$"&amp;COUNTIF($D$5:$D$201,"&lt;&gt;"&amp;"")+4))),ROW($A179))),NA())</f>
        <v>#N/A</v>
      </c>
      <c r="AK183" s="59" t="e">
        <f ca="1" t="array" ref="AK183">IFERROR(INDIRECT("$s$"&amp;SMALL(IF(TODAY()&lt;$E$5:INDIRECT("$E$"&amp;COUNTIF($D$5:$D$201,"&lt;&gt;"&amp;"")+4),ROW($E$5:INDIRECT("$E$"&amp;COUNTIF($D$5:$D$201,"&lt;&gt;"&amp;"")+4))),ROW($A179))),NA())</f>
        <v>#N/A</v>
      </c>
      <c r="AR183" s="59" t="b">
        <f ca="1" t="array" ref="AR183">IF(AND($D183&lt;&gt;"",$P$1=1),$D183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179))),NA()),IF($P$1=3,IFERROR(INDIRECT("$d$"&amp;SMALL(IF(TODAY()&lt;$E$5:INDIRECT("$E$"&amp;COUNTIF($D$5:$D$201,"&lt;&gt;"&amp;"")+4),ROW($E$5:INDIRECT("$E$"&amp;COUNTIF($D$5:$D$201,"&lt;&gt;"&amp;"")+4))),ROW($A179))),NA()))))</f>
        <v>0</v>
      </c>
    </row>
    <row r="184" spans="1:44">
      <c r="A184" s="14"/>
      <c r="G184" s="35" t="str">
        <f t="shared" si="33"/>
        <v/>
      </c>
      <c r="I184" s="57" t="str">
        <f ca="1" t="shared" si="34"/>
        <v/>
      </c>
      <c r="J184" s="35" t="str">
        <f ca="1" t="shared" si="35"/>
        <v/>
      </c>
      <c r="L184" s="16"/>
      <c r="M184" s="58" t="e">
        <f t="shared" si="31"/>
        <v>#N/A</v>
      </c>
      <c r="N184" s="58" t="e">
        <f ca="1" t="array" ref="N184">IFERROR(INDIRECT("$e$"&amp;SMALL(IF(TODAY()&gt;=$E$5:INDIRECT("$E$"&amp;COUNTIF($D$5:$D$201,"&lt;&gt;"&amp;"")+4),IF(TODAY()&lt;=$F$5:INDIRECT("$f$"&amp;COUNTIF($D$5:$D$201,"&lt;&gt;"&amp;"")+4),ROW($E$5:INDIRECT("$E$"&amp;COUNTIF($D$5:$D$201,"&lt;&gt;"&amp;"")+4)))),ROW($A180))),NA())</f>
        <v>#N/A</v>
      </c>
      <c r="O184" s="58" t="e">
        <f ca="1" t="array" ref="O184">IFERROR(INDIRECT("$e$"&amp;SMALL(IF(TODAY()&lt;$E$5:INDIRECT("$E$"&amp;COUNTIF($D$5:$D$201,"&lt;&gt;"&amp;"")+4),ROW($E$5:INDIRECT("$E$"&amp;COUNTIF($D$5:$D$201,"&lt;&gt;"&amp;"")+4))),ROW($A180))),NA())</f>
        <v>#N/A</v>
      </c>
      <c r="P184" s="59" t="e">
        <f t="shared" si="32"/>
        <v>#N/A</v>
      </c>
      <c r="Q184" s="59" t="e">
        <f ca="1" t="array" ref="Q184">IF(OR($E184="",$F184="")=TRUE(),NA(),IF(TODAY()&lt;$E184,0,IF(TODAY()&lt;=$F184,NOW()-$E184,$G184-1)))</f>
        <v>#N/A</v>
      </c>
      <c r="R184" s="59" t="e">
        <f t="array" ref="R184">IF(IFERROR($G184-$P184-1,0)&lt;=0,NA(),IFERROR($G184-$P184-1,0))</f>
        <v>#N/A</v>
      </c>
      <c r="S184" s="64" t="e">
        <f ca="1" t="array" ref="S184">IFERROR(IF($G184-$Q184-1&lt;=0,NA(),$G184-$Q184-1),NA())</f>
        <v>#N/A</v>
      </c>
      <c r="Y184" s="65" t="e">
        <f ca="1" t="array" ref="Y184">IFERROR(INDIRECT("$p$"&amp;SMALL(IF(TODAY()&gt;=$E$5:INDIRECT("$E$"&amp;COUNTIF($D$5:$D$201,"&lt;&gt;"&amp;"")+4),IF(TODAY()&lt;=$F$5:INDIRECT("$f$"&amp;COUNTIF($D$5:$D$201,"&lt;&gt;"&amp;"")+4),ROW($E$5:INDIRECT("$E$"&amp;COUNTIF($D$5:$D$201,"&lt;&gt;"&amp;"")+4)))),ROW($A180))),NA())</f>
        <v>#N/A</v>
      </c>
      <c r="Z184" s="59" t="e">
        <f ca="1" t="array" ref="Z184">IFERROR(INDIRECT("$q$"&amp;SMALL(IF(TODAY()&gt;=$E$5:INDIRECT("$E$"&amp;COUNTIF($D$5:$D$201,"&lt;&gt;"&amp;"")+4),IF(TODAY()&lt;=$F$5:INDIRECT("$f$"&amp;COUNTIF($D$5:$D$201,"&lt;&gt;"&amp;"")+4),ROW($E$5:INDIRECT("$e$"&amp;COUNTIF($D$5:$D$201,"&lt;&gt;"&amp;"")+4)))),ROW($A180))),NA())</f>
        <v>#N/A</v>
      </c>
      <c r="AA184" s="59" t="e">
        <f ca="1" t="array" ref="AA184">IFERROR(INDIRECT("$r$"&amp;SMALL(IF(TODAY()&gt;=$E$5:INDIRECT("$E$"&amp;COUNTIF($D$5:$D$201,"&lt;&gt;"&amp;"")+4),IF(TODAY()&lt;=$F$5:INDIRECT("$f$"&amp;COUNTIF($D$5:$D$201,"&lt;&gt;"&amp;"")+4),ROW($E$5:INDIRECT("$e$"&amp;COUNTIF($D$5:$D$201,"&lt;&gt;"&amp;"")+4)))),ROW($A180))),NA())</f>
        <v>#N/A</v>
      </c>
      <c r="AB184" s="59" t="e">
        <f ca="1" t="array" ref="AB184">IFERROR(INDIRECT("$s$"&amp;SMALL(IF(TODAY()&gt;=$E$5:INDIRECT("$E$"&amp;COUNTIF($D$5:$D$201,"&lt;&gt;"&amp;"")+4),IF(TODAY()&lt;=$F$5:INDIRECT("$f$"&amp;COUNTIF($D$5:$D$201,"&lt;&gt;"&amp;"")+4),ROW($E$5:INDIRECT("$e$"&amp;COUNTIF($D$5:$D$201,"&lt;&gt;"&amp;"")+4)))),ROW($A180))),NA())</f>
        <v>#N/A</v>
      </c>
      <c r="AH184" s="59" t="e">
        <f ca="1" t="array" ref="AH184">IFERROR(INDIRECT("$p$"&amp;SMALL(IF(TODAY()&lt;$E$5:INDIRECT("$E$"&amp;COUNTIF($D$5:$D$201,"&lt;&gt;"&amp;"")+4),ROW($E$5:INDIRECT("$E$"&amp;COUNTIF($D$5:$D$201,"&lt;&gt;"&amp;"")+4))),ROW($A180))),NA())</f>
        <v>#N/A</v>
      </c>
      <c r="AI184" s="59" t="e">
        <f ca="1" t="array" ref="AI184">IFERROR(INDIRECT("$Q$"&amp;SMALL(IF(TODAY()&lt;$E$5:INDIRECT("$E$"&amp;COUNTIF($D$5:$D$201,"&lt;&gt;"&amp;"")+4),ROW($E$5:INDIRECT("$E$"&amp;COUNTIF($D$5:$D$201,"&lt;&gt;"&amp;"")+4))),ROW($A180))),NA())</f>
        <v>#N/A</v>
      </c>
      <c r="AJ184" s="59" t="e">
        <f ca="1" t="array" ref="AJ184">IFERROR(INDIRECT("$R$"&amp;SMALL(IF(TODAY()&lt;$E$5:INDIRECT("$E$"&amp;COUNTIF($D$5:$D$201,"&lt;&gt;"&amp;"")+4),ROW($E$5:INDIRECT("$E$"&amp;COUNTIF($D$5:$D$201,"&lt;&gt;"&amp;"")+4))),ROW($A180))),NA())</f>
        <v>#N/A</v>
      </c>
      <c r="AK184" s="59" t="e">
        <f ca="1" t="array" ref="AK184">IFERROR(INDIRECT("$s$"&amp;SMALL(IF(TODAY()&lt;$E$5:INDIRECT("$E$"&amp;COUNTIF($D$5:$D$201,"&lt;&gt;"&amp;"")+4),ROW($E$5:INDIRECT("$E$"&amp;COUNTIF($D$5:$D$201,"&lt;&gt;"&amp;"")+4))),ROW($A180))),NA())</f>
        <v>#N/A</v>
      </c>
      <c r="AR184" s="59" t="b">
        <f ca="1" t="array" ref="AR184">IF(AND($D184&lt;&gt;"",$P$1=1),$D184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180))),NA()),IF($P$1=3,IFERROR(INDIRECT("$d$"&amp;SMALL(IF(TODAY()&lt;$E$5:INDIRECT("$E$"&amp;COUNTIF($D$5:$D$201,"&lt;&gt;"&amp;"")+4),ROW($E$5:INDIRECT("$E$"&amp;COUNTIF($D$5:$D$201,"&lt;&gt;"&amp;"")+4))),ROW($A180))),NA()))))</f>
        <v>0</v>
      </c>
    </row>
    <row r="185" spans="1:44">
      <c r="A185" s="14"/>
      <c r="G185" s="35" t="str">
        <f t="shared" si="33"/>
        <v/>
      </c>
      <c r="I185" s="57" t="str">
        <f ca="1" t="shared" si="34"/>
        <v/>
      </c>
      <c r="J185" s="35" t="str">
        <f ca="1" t="shared" si="35"/>
        <v/>
      </c>
      <c r="L185" s="16"/>
      <c r="M185" s="58" t="e">
        <f t="shared" si="31"/>
        <v>#N/A</v>
      </c>
      <c r="N185" s="58" t="e">
        <f ca="1" t="array" ref="N185">IFERROR(INDIRECT("$e$"&amp;SMALL(IF(TODAY()&gt;=$E$5:INDIRECT("$E$"&amp;COUNTIF($D$5:$D$201,"&lt;&gt;"&amp;"")+4),IF(TODAY()&lt;=$F$5:INDIRECT("$f$"&amp;COUNTIF($D$5:$D$201,"&lt;&gt;"&amp;"")+4),ROW($E$5:INDIRECT("$E$"&amp;COUNTIF($D$5:$D$201,"&lt;&gt;"&amp;"")+4)))),ROW($A181))),NA())</f>
        <v>#N/A</v>
      </c>
      <c r="O185" s="58" t="e">
        <f ca="1" t="array" ref="O185">IFERROR(INDIRECT("$e$"&amp;SMALL(IF(TODAY()&lt;$E$5:INDIRECT("$E$"&amp;COUNTIF($D$5:$D$201,"&lt;&gt;"&amp;"")+4),ROW($E$5:INDIRECT("$E$"&amp;COUNTIF($D$5:$D$201,"&lt;&gt;"&amp;"")+4))),ROW($A181))),NA())</f>
        <v>#N/A</v>
      </c>
      <c r="P185" s="59" t="e">
        <f t="shared" si="32"/>
        <v>#N/A</v>
      </c>
      <c r="Q185" s="59" t="e">
        <f ca="1" t="array" ref="Q185">IF(OR($E185="",$F185="")=TRUE(),NA(),IF(TODAY()&lt;$E185,0,IF(TODAY()&lt;=$F185,NOW()-$E185,$G185-1)))</f>
        <v>#N/A</v>
      </c>
      <c r="R185" s="59" t="e">
        <f t="array" ref="R185">IF(IFERROR($G185-$P185-1,0)&lt;=0,NA(),IFERROR($G185-$P185-1,0))</f>
        <v>#N/A</v>
      </c>
      <c r="S185" s="64" t="e">
        <f ca="1" t="array" ref="S185">IFERROR(IF($G185-$Q185-1&lt;=0,NA(),$G185-$Q185-1),NA())</f>
        <v>#N/A</v>
      </c>
      <c r="Y185" s="65" t="e">
        <f ca="1" t="array" ref="Y185">IFERROR(INDIRECT("$p$"&amp;SMALL(IF(TODAY()&gt;=$E$5:INDIRECT("$E$"&amp;COUNTIF($D$5:$D$201,"&lt;&gt;"&amp;"")+4),IF(TODAY()&lt;=$F$5:INDIRECT("$f$"&amp;COUNTIF($D$5:$D$201,"&lt;&gt;"&amp;"")+4),ROW($E$5:INDIRECT("$E$"&amp;COUNTIF($D$5:$D$201,"&lt;&gt;"&amp;"")+4)))),ROW($A181))),NA())</f>
        <v>#N/A</v>
      </c>
      <c r="Z185" s="59" t="e">
        <f ca="1" t="array" ref="Z185">IFERROR(INDIRECT("$q$"&amp;SMALL(IF(TODAY()&gt;=$E$5:INDIRECT("$E$"&amp;COUNTIF($D$5:$D$201,"&lt;&gt;"&amp;"")+4),IF(TODAY()&lt;=$F$5:INDIRECT("$f$"&amp;COUNTIF($D$5:$D$201,"&lt;&gt;"&amp;"")+4),ROW($E$5:INDIRECT("$e$"&amp;COUNTIF($D$5:$D$201,"&lt;&gt;"&amp;"")+4)))),ROW($A181))),NA())</f>
        <v>#N/A</v>
      </c>
      <c r="AA185" s="59" t="e">
        <f ca="1" t="array" ref="AA185">IFERROR(INDIRECT("$r$"&amp;SMALL(IF(TODAY()&gt;=$E$5:INDIRECT("$E$"&amp;COUNTIF($D$5:$D$201,"&lt;&gt;"&amp;"")+4),IF(TODAY()&lt;=$F$5:INDIRECT("$f$"&amp;COUNTIF($D$5:$D$201,"&lt;&gt;"&amp;"")+4),ROW($E$5:INDIRECT("$e$"&amp;COUNTIF($D$5:$D$201,"&lt;&gt;"&amp;"")+4)))),ROW($A181))),NA())</f>
        <v>#N/A</v>
      </c>
      <c r="AB185" s="59" t="e">
        <f ca="1" t="array" ref="AB185">IFERROR(INDIRECT("$s$"&amp;SMALL(IF(TODAY()&gt;=$E$5:INDIRECT("$E$"&amp;COUNTIF($D$5:$D$201,"&lt;&gt;"&amp;"")+4),IF(TODAY()&lt;=$F$5:INDIRECT("$f$"&amp;COUNTIF($D$5:$D$201,"&lt;&gt;"&amp;"")+4),ROW($E$5:INDIRECT("$e$"&amp;COUNTIF($D$5:$D$201,"&lt;&gt;"&amp;"")+4)))),ROW($A181))),NA())</f>
        <v>#N/A</v>
      </c>
      <c r="AH185" s="59" t="e">
        <f ca="1" t="array" ref="AH185">IFERROR(INDIRECT("$p$"&amp;SMALL(IF(TODAY()&lt;$E$5:INDIRECT("$E$"&amp;COUNTIF($D$5:$D$201,"&lt;&gt;"&amp;"")+4),ROW($E$5:INDIRECT("$E$"&amp;COUNTIF($D$5:$D$201,"&lt;&gt;"&amp;"")+4))),ROW($A181))),NA())</f>
        <v>#N/A</v>
      </c>
      <c r="AI185" s="59" t="e">
        <f ca="1" t="array" ref="AI185">IFERROR(INDIRECT("$Q$"&amp;SMALL(IF(TODAY()&lt;$E$5:INDIRECT("$E$"&amp;COUNTIF($D$5:$D$201,"&lt;&gt;"&amp;"")+4),ROW($E$5:INDIRECT("$E$"&amp;COUNTIF($D$5:$D$201,"&lt;&gt;"&amp;"")+4))),ROW($A181))),NA())</f>
        <v>#N/A</v>
      </c>
      <c r="AJ185" s="59" t="e">
        <f ca="1" t="array" ref="AJ185">IFERROR(INDIRECT("$R$"&amp;SMALL(IF(TODAY()&lt;$E$5:INDIRECT("$E$"&amp;COUNTIF($D$5:$D$201,"&lt;&gt;"&amp;"")+4),ROW($E$5:INDIRECT("$E$"&amp;COUNTIF($D$5:$D$201,"&lt;&gt;"&amp;"")+4))),ROW($A181))),NA())</f>
        <v>#N/A</v>
      </c>
      <c r="AK185" s="59" t="e">
        <f ca="1" t="array" ref="AK185">IFERROR(INDIRECT("$s$"&amp;SMALL(IF(TODAY()&lt;$E$5:INDIRECT("$E$"&amp;COUNTIF($D$5:$D$201,"&lt;&gt;"&amp;"")+4),ROW($E$5:INDIRECT("$E$"&amp;COUNTIF($D$5:$D$201,"&lt;&gt;"&amp;"")+4))),ROW($A181))),NA())</f>
        <v>#N/A</v>
      </c>
      <c r="AR185" s="59" t="b">
        <f ca="1" t="array" ref="AR185">IF(AND($D185&lt;&gt;"",$P$1=1),$D185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181))),NA()),IF($P$1=3,IFERROR(INDIRECT("$d$"&amp;SMALL(IF(TODAY()&lt;$E$5:INDIRECT("$E$"&amp;COUNTIF($D$5:$D$201,"&lt;&gt;"&amp;"")+4),ROW($E$5:INDIRECT("$E$"&amp;COUNTIF($D$5:$D$201,"&lt;&gt;"&amp;"")+4))),ROW($A181))),NA()))))</f>
        <v>0</v>
      </c>
    </row>
    <row r="186" spans="1:44">
      <c r="A186" s="14"/>
      <c r="G186" s="35" t="str">
        <f t="shared" si="33"/>
        <v/>
      </c>
      <c r="I186" s="57" t="str">
        <f ca="1" t="shared" si="34"/>
        <v/>
      </c>
      <c r="J186" s="35" t="str">
        <f ca="1" t="shared" si="35"/>
        <v/>
      </c>
      <c r="L186" s="16"/>
      <c r="M186" s="58" t="e">
        <f t="shared" si="31"/>
        <v>#N/A</v>
      </c>
      <c r="N186" s="58" t="e">
        <f ca="1" t="array" ref="N186">IFERROR(INDIRECT("$e$"&amp;SMALL(IF(TODAY()&gt;=$E$5:INDIRECT("$E$"&amp;COUNTIF($D$5:$D$201,"&lt;&gt;"&amp;"")+4),IF(TODAY()&lt;=$F$5:INDIRECT("$f$"&amp;COUNTIF($D$5:$D$201,"&lt;&gt;"&amp;"")+4),ROW($E$5:INDIRECT("$E$"&amp;COUNTIF($D$5:$D$201,"&lt;&gt;"&amp;"")+4)))),ROW($A182))),NA())</f>
        <v>#N/A</v>
      </c>
      <c r="O186" s="58" t="e">
        <f ca="1" t="array" ref="O186">IFERROR(INDIRECT("$e$"&amp;SMALL(IF(TODAY()&lt;$E$5:INDIRECT("$E$"&amp;COUNTIF($D$5:$D$201,"&lt;&gt;"&amp;"")+4),ROW($E$5:INDIRECT("$E$"&amp;COUNTIF($D$5:$D$201,"&lt;&gt;"&amp;"")+4))),ROW($A182))),NA())</f>
        <v>#N/A</v>
      </c>
      <c r="P186" s="59" t="e">
        <f t="shared" si="32"/>
        <v>#N/A</v>
      </c>
      <c r="Q186" s="59" t="e">
        <f ca="1" t="array" ref="Q186">IF(OR($E186="",$F186="")=TRUE(),NA(),IF(TODAY()&lt;$E186,0,IF(TODAY()&lt;=$F186,NOW()-$E186,$G186-1)))</f>
        <v>#N/A</v>
      </c>
      <c r="R186" s="59" t="e">
        <f t="array" ref="R186">IF(IFERROR($G186-$P186-1,0)&lt;=0,NA(),IFERROR($G186-$P186-1,0))</f>
        <v>#N/A</v>
      </c>
      <c r="S186" s="64" t="e">
        <f ca="1" t="array" ref="S186">IFERROR(IF($G186-$Q186-1&lt;=0,NA(),$G186-$Q186-1),NA())</f>
        <v>#N/A</v>
      </c>
      <c r="Y186" s="65" t="e">
        <f ca="1" t="array" ref="Y186">IFERROR(INDIRECT("$p$"&amp;SMALL(IF(TODAY()&gt;=$E$5:INDIRECT("$E$"&amp;COUNTIF($D$5:$D$201,"&lt;&gt;"&amp;"")+4),IF(TODAY()&lt;=$F$5:INDIRECT("$f$"&amp;COUNTIF($D$5:$D$201,"&lt;&gt;"&amp;"")+4),ROW($E$5:INDIRECT("$E$"&amp;COUNTIF($D$5:$D$201,"&lt;&gt;"&amp;"")+4)))),ROW($A182))),NA())</f>
        <v>#N/A</v>
      </c>
      <c r="Z186" s="59" t="e">
        <f ca="1" t="array" ref="Z186">IFERROR(INDIRECT("$q$"&amp;SMALL(IF(TODAY()&gt;=$E$5:INDIRECT("$E$"&amp;COUNTIF($D$5:$D$201,"&lt;&gt;"&amp;"")+4),IF(TODAY()&lt;=$F$5:INDIRECT("$f$"&amp;COUNTIF($D$5:$D$201,"&lt;&gt;"&amp;"")+4),ROW($E$5:INDIRECT("$e$"&amp;COUNTIF($D$5:$D$201,"&lt;&gt;"&amp;"")+4)))),ROW($A182))),NA())</f>
        <v>#N/A</v>
      </c>
      <c r="AA186" s="59" t="e">
        <f ca="1" t="array" ref="AA186">IFERROR(INDIRECT("$r$"&amp;SMALL(IF(TODAY()&gt;=$E$5:INDIRECT("$E$"&amp;COUNTIF($D$5:$D$201,"&lt;&gt;"&amp;"")+4),IF(TODAY()&lt;=$F$5:INDIRECT("$f$"&amp;COUNTIF($D$5:$D$201,"&lt;&gt;"&amp;"")+4),ROW($E$5:INDIRECT("$e$"&amp;COUNTIF($D$5:$D$201,"&lt;&gt;"&amp;"")+4)))),ROW($A182))),NA())</f>
        <v>#N/A</v>
      </c>
      <c r="AB186" s="59" t="e">
        <f ca="1" t="array" ref="AB186">IFERROR(INDIRECT("$s$"&amp;SMALL(IF(TODAY()&gt;=$E$5:INDIRECT("$E$"&amp;COUNTIF($D$5:$D$201,"&lt;&gt;"&amp;"")+4),IF(TODAY()&lt;=$F$5:INDIRECT("$f$"&amp;COUNTIF($D$5:$D$201,"&lt;&gt;"&amp;"")+4),ROW($E$5:INDIRECT("$e$"&amp;COUNTIF($D$5:$D$201,"&lt;&gt;"&amp;"")+4)))),ROW($A182))),NA())</f>
        <v>#N/A</v>
      </c>
      <c r="AH186" s="59" t="e">
        <f ca="1" t="array" ref="AH186">IFERROR(INDIRECT("$p$"&amp;SMALL(IF(TODAY()&lt;$E$5:INDIRECT("$E$"&amp;COUNTIF($D$5:$D$201,"&lt;&gt;"&amp;"")+4),ROW($E$5:INDIRECT("$E$"&amp;COUNTIF($D$5:$D$201,"&lt;&gt;"&amp;"")+4))),ROW($A182))),NA())</f>
        <v>#N/A</v>
      </c>
      <c r="AI186" s="59" t="e">
        <f ca="1" t="array" ref="AI186">IFERROR(INDIRECT("$Q$"&amp;SMALL(IF(TODAY()&lt;$E$5:INDIRECT("$E$"&amp;COUNTIF($D$5:$D$201,"&lt;&gt;"&amp;"")+4),ROW($E$5:INDIRECT("$E$"&amp;COUNTIF($D$5:$D$201,"&lt;&gt;"&amp;"")+4))),ROW($A182))),NA())</f>
        <v>#N/A</v>
      </c>
      <c r="AJ186" s="59" t="e">
        <f ca="1" t="array" ref="AJ186">IFERROR(INDIRECT("$R$"&amp;SMALL(IF(TODAY()&lt;$E$5:INDIRECT("$E$"&amp;COUNTIF($D$5:$D$201,"&lt;&gt;"&amp;"")+4),ROW($E$5:INDIRECT("$E$"&amp;COUNTIF($D$5:$D$201,"&lt;&gt;"&amp;"")+4))),ROW($A182))),NA())</f>
        <v>#N/A</v>
      </c>
      <c r="AK186" s="59" t="e">
        <f ca="1" t="array" ref="AK186">IFERROR(INDIRECT("$s$"&amp;SMALL(IF(TODAY()&lt;$E$5:INDIRECT("$E$"&amp;COUNTIF($D$5:$D$201,"&lt;&gt;"&amp;"")+4),ROW($E$5:INDIRECT("$E$"&amp;COUNTIF($D$5:$D$201,"&lt;&gt;"&amp;"")+4))),ROW($A182))),NA())</f>
        <v>#N/A</v>
      </c>
      <c r="AR186" s="59" t="b">
        <f ca="1" t="array" ref="AR186">IF(AND($D186&lt;&gt;"",$P$1=1),$D186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182))),NA()),IF($P$1=3,IFERROR(INDIRECT("$d$"&amp;SMALL(IF(TODAY()&lt;$E$5:INDIRECT("$E$"&amp;COUNTIF($D$5:$D$201,"&lt;&gt;"&amp;"")+4),ROW($E$5:INDIRECT("$E$"&amp;COUNTIF($D$5:$D$201,"&lt;&gt;"&amp;"")+4))),ROW($A182))),NA()))))</f>
        <v>0</v>
      </c>
    </row>
    <row r="187" spans="1:44">
      <c r="A187" s="14"/>
      <c r="G187" s="35" t="str">
        <f t="shared" si="33"/>
        <v/>
      </c>
      <c r="I187" s="57" t="str">
        <f ca="1" t="shared" si="34"/>
        <v/>
      </c>
      <c r="J187" s="35" t="str">
        <f ca="1" t="shared" si="35"/>
        <v/>
      </c>
      <c r="L187" s="16"/>
      <c r="M187" s="58" t="e">
        <f t="shared" si="31"/>
        <v>#N/A</v>
      </c>
      <c r="N187" s="58" t="e">
        <f ca="1" t="array" ref="N187">IFERROR(INDIRECT("$e$"&amp;SMALL(IF(TODAY()&gt;=$E$5:INDIRECT("$E$"&amp;COUNTIF($D$5:$D$201,"&lt;&gt;"&amp;"")+4),IF(TODAY()&lt;=$F$5:INDIRECT("$f$"&amp;COUNTIF($D$5:$D$201,"&lt;&gt;"&amp;"")+4),ROW($E$5:INDIRECT("$E$"&amp;COUNTIF($D$5:$D$201,"&lt;&gt;"&amp;"")+4)))),ROW($A183))),NA())</f>
        <v>#N/A</v>
      </c>
      <c r="O187" s="58" t="e">
        <f ca="1" t="array" ref="O187">IFERROR(INDIRECT("$e$"&amp;SMALL(IF(TODAY()&lt;$E$5:INDIRECT("$E$"&amp;COUNTIF($D$5:$D$201,"&lt;&gt;"&amp;"")+4),ROW($E$5:INDIRECT("$E$"&amp;COUNTIF($D$5:$D$201,"&lt;&gt;"&amp;"")+4))),ROW($A183))),NA())</f>
        <v>#N/A</v>
      </c>
      <c r="P187" s="59" t="e">
        <f t="shared" si="32"/>
        <v>#N/A</v>
      </c>
      <c r="Q187" s="59" t="e">
        <f ca="1" t="array" ref="Q187">IF(OR($E187="",$F187="")=TRUE(),NA(),IF(TODAY()&lt;$E187,0,IF(TODAY()&lt;=$F187,NOW()-$E187,$G187-1)))</f>
        <v>#N/A</v>
      </c>
      <c r="R187" s="59" t="e">
        <f t="array" ref="R187">IF(IFERROR($G187-$P187-1,0)&lt;=0,NA(),IFERROR($G187-$P187-1,0))</f>
        <v>#N/A</v>
      </c>
      <c r="S187" s="64" t="e">
        <f ca="1" t="array" ref="S187">IFERROR(IF($G187-$Q187-1&lt;=0,NA(),$G187-$Q187-1),NA())</f>
        <v>#N/A</v>
      </c>
      <c r="Y187" s="65" t="e">
        <f ca="1" t="array" ref="Y187">IFERROR(INDIRECT("$p$"&amp;SMALL(IF(TODAY()&gt;=$E$5:INDIRECT("$E$"&amp;COUNTIF($D$5:$D$201,"&lt;&gt;"&amp;"")+4),IF(TODAY()&lt;=$F$5:INDIRECT("$f$"&amp;COUNTIF($D$5:$D$201,"&lt;&gt;"&amp;"")+4),ROW($E$5:INDIRECT("$E$"&amp;COUNTIF($D$5:$D$201,"&lt;&gt;"&amp;"")+4)))),ROW($A183))),NA())</f>
        <v>#N/A</v>
      </c>
      <c r="Z187" s="59" t="e">
        <f ca="1" t="array" ref="Z187">IFERROR(INDIRECT("$q$"&amp;SMALL(IF(TODAY()&gt;=$E$5:INDIRECT("$E$"&amp;COUNTIF($D$5:$D$201,"&lt;&gt;"&amp;"")+4),IF(TODAY()&lt;=$F$5:INDIRECT("$f$"&amp;COUNTIF($D$5:$D$201,"&lt;&gt;"&amp;"")+4),ROW($E$5:INDIRECT("$e$"&amp;COUNTIF($D$5:$D$201,"&lt;&gt;"&amp;"")+4)))),ROW($A183))),NA())</f>
        <v>#N/A</v>
      </c>
      <c r="AA187" s="59" t="e">
        <f ca="1" t="array" ref="AA187">IFERROR(INDIRECT("$r$"&amp;SMALL(IF(TODAY()&gt;=$E$5:INDIRECT("$E$"&amp;COUNTIF($D$5:$D$201,"&lt;&gt;"&amp;"")+4),IF(TODAY()&lt;=$F$5:INDIRECT("$f$"&amp;COUNTIF($D$5:$D$201,"&lt;&gt;"&amp;"")+4),ROW($E$5:INDIRECT("$e$"&amp;COUNTIF($D$5:$D$201,"&lt;&gt;"&amp;"")+4)))),ROW($A183))),NA())</f>
        <v>#N/A</v>
      </c>
      <c r="AB187" s="59" t="e">
        <f ca="1" t="array" ref="AB187">IFERROR(INDIRECT("$s$"&amp;SMALL(IF(TODAY()&gt;=$E$5:INDIRECT("$E$"&amp;COUNTIF($D$5:$D$201,"&lt;&gt;"&amp;"")+4),IF(TODAY()&lt;=$F$5:INDIRECT("$f$"&amp;COUNTIF($D$5:$D$201,"&lt;&gt;"&amp;"")+4),ROW($E$5:INDIRECT("$e$"&amp;COUNTIF($D$5:$D$201,"&lt;&gt;"&amp;"")+4)))),ROW($A183))),NA())</f>
        <v>#N/A</v>
      </c>
      <c r="AH187" s="59" t="e">
        <f ca="1" t="array" ref="AH187">IFERROR(INDIRECT("$p$"&amp;SMALL(IF(TODAY()&lt;$E$5:INDIRECT("$E$"&amp;COUNTIF($D$5:$D$201,"&lt;&gt;"&amp;"")+4),ROW($E$5:INDIRECT("$E$"&amp;COUNTIF($D$5:$D$201,"&lt;&gt;"&amp;"")+4))),ROW($A183))),NA())</f>
        <v>#N/A</v>
      </c>
      <c r="AI187" s="59" t="e">
        <f ca="1" t="array" ref="AI187">IFERROR(INDIRECT("$Q$"&amp;SMALL(IF(TODAY()&lt;$E$5:INDIRECT("$E$"&amp;COUNTIF($D$5:$D$201,"&lt;&gt;"&amp;"")+4),ROW($E$5:INDIRECT("$E$"&amp;COUNTIF($D$5:$D$201,"&lt;&gt;"&amp;"")+4))),ROW($A183))),NA())</f>
        <v>#N/A</v>
      </c>
      <c r="AJ187" s="59" t="e">
        <f ca="1" t="array" ref="AJ187">IFERROR(INDIRECT("$R$"&amp;SMALL(IF(TODAY()&lt;$E$5:INDIRECT("$E$"&amp;COUNTIF($D$5:$D$201,"&lt;&gt;"&amp;"")+4),ROW($E$5:INDIRECT("$E$"&amp;COUNTIF($D$5:$D$201,"&lt;&gt;"&amp;"")+4))),ROW($A183))),NA())</f>
        <v>#N/A</v>
      </c>
      <c r="AK187" s="59" t="e">
        <f ca="1" t="array" ref="AK187">IFERROR(INDIRECT("$s$"&amp;SMALL(IF(TODAY()&lt;$E$5:INDIRECT("$E$"&amp;COUNTIF($D$5:$D$201,"&lt;&gt;"&amp;"")+4),ROW($E$5:INDIRECT("$E$"&amp;COUNTIF($D$5:$D$201,"&lt;&gt;"&amp;"")+4))),ROW($A183))),NA())</f>
        <v>#N/A</v>
      </c>
      <c r="AR187" s="59" t="b">
        <f ca="1" t="array" ref="AR187">IF(AND($D187&lt;&gt;"",$P$1=1),$D187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183))),NA()),IF($P$1=3,IFERROR(INDIRECT("$d$"&amp;SMALL(IF(TODAY()&lt;$E$5:INDIRECT("$E$"&amp;COUNTIF($D$5:$D$201,"&lt;&gt;"&amp;"")+4),ROW($E$5:INDIRECT("$E$"&amp;COUNTIF($D$5:$D$201,"&lt;&gt;"&amp;"")+4))),ROW($A183))),NA()))))</f>
        <v>0</v>
      </c>
    </row>
    <row r="188" spans="1:44">
      <c r="A188" s="14"/>
      <c r="G188" s="35" t="str">
        <f t="shared" si="33"/>
        <v/>
      </c>
      <c r="I188" s="57" t="str">
        <f ca="1" t="shared" si="34"/>
        <v/>
      </c>
      <c r="J188" s="35" t="str">
        <f ca="1" t="shared" si="35"/>
        <v/>
      </c>
      <c r="L188" s="16"/>
      <c r="M188" s="58" t="e">
        <f t="shared" si="31"/>
        <v>#N/A</v>
      </c>
      <c r="N188" s="58" t="e">
        <f ca="1" t="array" ref="N188">IFERROR(INDIRECT("$e$"&amp;SMALL(IF(TODAY()&gt;=$E$5:INDIRECT("$E$"&amp;COUNTIF($D$5:$D$201,"&lt;&gt;"&amp;"")+4),IF(TODAY()&lt;=$F$5:INDIRECT("$f$"&amp;COUNTIF($D$5:$D$201,"&lt;&gt;"&amp;"")+4),ROW($E$5:INDIRECT("$E$"&amp;COUNTIF($D$5:$D$201,"&lt;&gt;"&amp;"")+4)))),ROW($A184))),NA())</f>
        <v>#N/A</v>
      </c>
      <c r="O188" s="58" t="e">
        <f ca="1" t="array" ref="O188">IFERROR(INDIRECT("$e$"&amp;SMALL(IF(TODAY()&lt;$E$5:INDIRECT("$E$"&amp;COUNTIF($D$5:$D$201,"&lt;&gt;"&amp;"")+4),ROW($E$5:INDIRECT("$E$"&amp;COUNTIF($D$5:$D$201,"&lt;&gt;"&amp;"")+4))),ROW($A184))),NA())</f>
        <v>#N/A</v>
      </c>
      <c r="P188" s="59" t="e">
        <f t="shared" si="32"/>
        <v>#N/A</v>
      </c>
      <c r="Q188" s="59" t="e">
        <f ca="1" t="array" ref="Q188">IF(OR($E188="",$F188="")=TRUE(),NA(),IF(TODAY()&lt;$E188,0,IF(TODAY()&lt;=$F188,NOW()-$E188,$G188-1)))</f>
        <v>#N/A</v>
      </c>
      <c r="R188" s="59" t="e">
        <f t="array" ref="R188">IF(IFERROR($G188-$P188-1,0)&lt;=0,NA(),IFERROR($G188-$P188-1,0))</f>
        <v>#N/A</v>
      </c>
      <c r="S188" s="64" t="e">
        <f ca="1" t="array" ref="S188">IFERROR(IF($G188-$Q188-1&lt;=0,NA(),$G188-$Q188-1),NA())</f>
        <v>#N/A</v>
      </c>
      <c r="Y188" s="65" t="e">
        <f ca="1" t="array" ref="Y188">IFERROR(INDIRECT("$p$"&amp;SMALL(IF(TODAY()&gt;=$E$5:INDIRECT("$E$"&amp;COUNTIF($D$5:$D$201,"&lt;&gt;"&amp;"")+4),IF(TODAY()&lt;=$F$5:INDIRECT("$f$"&amp;COUNTIF($D$5:$D$201,"&lt;&gt;"&amp;"")+4),ROW($E$5:INDIRECT("$E$"&amp;COUNTIF($D$5:$D$201,"&lt;&gt;"&amp;"")+4)))),ROW($A184))),NA())</f>
        <v>#N/A</v>
      </c>
      <c r="Z188" s="59" t="e">
        <f ca="1" t="array" ref="Z188">IFERROR(INDIRECT("$q$"&amp;SMALL(IF(TODAY()&gt;=$E$5:INDIRECT("$E$"&amp;COUNTIF($D$5:$D$201,"&lt;&gt;"&amp;"")+4),IF(TODAY()&lt;=$F$5:INDIRECT("$f$"&amp;COUNTIF($D$5:$D$201,"&lt;&gt;"&amp;"")+4),ROW($E$5:INDIRECT("$e$"&amp;COUNTIF($D$5:$D$201,"&lt;&gt;"&amp;"")+4)))),ROW($A184))),NA())</f>
        <v>#N/A</v>
      </c>
      <c r="AA188" s="59" t="e">
        <f ca="1" t="array" ref="AA188">IFERROR(INDIRECT("$r$"&amp;SMALL(IF(TODAY()&gt;=$E$5:INDIRECT("$E$"&amp;COUNTIF($D$5:$D$201,"&lt;&gt;"&amp;"")+4),IF(TODAY()&lt;=$F$5:INDIRECT("$f$"&amp;COUNTIF($D$5:$D$201,"&lt;&gt;"&amp;"")+4),ROW($E$5:INDIRECT("$e$"&amp;COUNTIF($D$5:$D$201,"&lt;&gt;"&amp;"")+4)))),ROW($A184))),NA())</f>
        <v>#N/A</v>
      </c>
      <c r="AB188" s="59" t="e">
        <f ca="1" t="array" ref="AB188">IFERROR(INDIRECT("$s$"&amp;SMALL(IF(TODAY()&gt;=$E$5:INDIRECT("$E$"&amp;COUNTIF($D$5:$D$201,"&lt;&gt;"&amp;"")+4),IF(TODAY()&lt;=$F$5:INDIRECT("$f$"&amp;COUNTIF($D$5:$D$201,"&lt;&gt;"&amp;"")+4),ROW($E$5:INDIRECT("$e$"&amp;COUNTIF($D$5:$D$201,"&lt;&gt;"&amp;"")+4)))),ROW($A184))),NA())</f>
        <v>#N/A</v>
      </c>
      <c r="AH188" s="59" t="e">
        <f ca="1" t="array" ref="AH188">IFERROR(INDIRECT("$p$"&amp;SMALL(IF(TODAY()&lt;$E$5:INDIRECT("$E$"&amp;COUNTIF($D$5:$D$201,"&lt;&gt;"&amp;"")+4),ROW($E$5:INDIRECT("$E$"&amp;COUNTIF($D$5:$D$201,"&lt;&gt;"&amp;"")+4))),ROW($A184))),NA())</f>
        <v>#N/A</v>
      </c>
      <c r="AI188" s="59" t="e">
        <f ca="1" t="array" ref="AI188">IFERROR(INDIRECT("$Q$"&amp;SMALL(IF(TODAY()&lt;$E$5:INDIRECT("$E$"&amp;COUNTIF($D$5:$D$201,"&lt;&gt;"&amp;"")+4),ROW($E$5:INDIRECT("$E$"&amp;COUNTIF($D$5:$D$201,"&lt;&gt;"&amp;"")+4))),ROW($A184))),NA())</f>
        <v>#N/A</v>
      </c>
      <c r="AJ188" s="59" t="e">
        <f ca="1" t="array" ref="AJ188">IFERROR(INDIRECT("$R$"&amp;SMALL(IF(TODAY()&lt;$E$5:INDIRECT("$E$"&amp;COUNTIF($D$5:$D$201,"&lt;&gt;"&amp;"")+4),ROW($E$5:INDIRECT("$E$"&amp;COUNTIF($D$5:$D$201,"&lt;&gt;"&amp;"")+4))),ROW($A184))),NA())</f>
        <v>#N/A</v>
      </c>
      <c r="AK188" s="59" t="e">
        <f ca="1" t="array" ref="AK188">IFERROR(INDIRECT("$s$"&amp;SMALL(IF(TODAY()&lt;$E$5:INDIRECT("$E$"&amp;COUNTIF($D$5:$D$201,"&lt;&gt;"&amp;"")+4),ROW($E$5:INDIRECT("$E$"&amp;COUNTIF($D$5:$D$201,"&lt;&gt;"&amp;"")+4))),ROW($A184))),NA())</f>
        <v>#N/A</v>
      </c>
      <c r="AR188" s="59" t="b">
        <f ca="1" t="array" ref="AR188">IF(AND($D188&lt;&gt;"",$P$1=1),$D188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184))),NA()),IF($P$1=3,IFERROR(INDIRECT("$d$"&amp;SMALL(IF(TODAY()&lt;$E$5:INDIRECT("$E$"&amp;COUNTIF($D$5:$D$201,"&lt;&gt;"&amp;"")+4),ROW($E$5:INDIRECT("$E$"&amp;COUNTIF($D$5:$D$201,"&lt;&gt;"&amp;"")+4))),ROW($A184))),NA()))))</f>
        <v>0</v>
      </c>
    </row>
    <row r="189" spans="1:44">
      <c r="A189" s="14"/>
      <c r="G189" s="35" t="str">
        <f t="shared" si="33"/>
        <v/>
      </c>
      <c r="I189" s="57" t="str">
        <f ca="1" t="shared" si="34"/>
        <v/>
      </c>
      <c r="J189" s="35" t="str">
        <f ca="1" t="shared" si="35"/>
        <v/>
      </c>
      <c r="L189" s="16"/>
      <c r="M189" s="58" t="e">
        <f t="shared" si="31"/>
        <v>#N/A</v>
      </c>
      <c r="N189" s="58" t="e">
        <f ca="1" t="array" ref="N189">IFERROR(INDIRECT("$e$"&amp;SMALL(IF(TODAY()&gt;=$E$5:INDIRECT("$E$"&amp;COUNTIF($D$5:$D$201,"&lt;&gt;"&amp;"")+4),IF(TODAY()&lt;=$F$5:INDIRECT("$f$"&amp;COUNTIF($D$5:$D$201,"&lt;&gt;"&amp;"")+4),ROW($E$5:INDIRECT("$E$"&amp;COUNTIF($D$5:$D$201,"&lt;&gt;"&amp;"")+4)))),ROW($A185))),NA())</f>
        <v>#N/A</v>
      </c>
      <c r="O189" s="58" t="e">
        <f ca="1" t="array" ref="O189">IFERROR(INDIRECT("$e$"&amp;SMALL(IF(TODAY()&lt;$E$5:INDIRECT("$E$"&amp;COUNTIF($D$5:$D$201,"&lt;&gt;"&amp;"")+4),ROW($E$5:INDIRECT("$E$"&amp;COUNTIF($D$5:$D$201,"&lt;&gt;"&amp;"")+4))),ROW($A185))),NA())</f>
        <v>#N/A</v>
      </c>
      <c r="P189" s="59" t="e">
        <f t="shared" si="32"/>
        <v>#N/A</v>
      </c>
      <c r="Q189" s="59" t="e">
        <f ca="1" t="array" ref="Q189">IF(OR($E189="",$F189="")=TRUE(),NA(),IF(TODAY()&lt;$E189,0,IF(TODAY()&lt;=$F189,NOW()-$E189,$G189-1)))</f>
        <v>#N/A</v>
      </c>
      <c r="R189" s="59" t="e">
        <f t="array" ref="R189">IF(IFERROR($G189-$P189-1,0)&lt;=0,NA(),IFERROR($G189-$P189-1,0))</f>
        <v>#N/A</v>
      </c>
      <c r="S189" s="64" t="e">
        <f ca="1" t="array" ref="S189">IFERROR(IF($G189-$Q189-1&lt;=0,NA(),$G189-$Q189-1),NA())</f>
        <v>#N/A</v>
      </c>
      <c r="Y189" s="65" t="e">
        <f ca="1" t="array" ref="Y189">IFERROR(INDIRECT("$p$"&amp;SMALL(IF(TODAY()&gt;=$E$5:INDIRECT("$E$"&amp;COUNTIF($D$5:$D$201,"&lt;&gt;"&amp;"")+4),IF(TODAY()&lt;=$F$5:INDIRECT("$f$"&amp;COUNTIF($D$5:$D$201,"&lt;&gt;"&amp;"")+4),ROW($E$5:INDIRECT("$E$"&amp;COUNTIF($D$5:$D$201,"&lt;&gt;"&amp;"")+4)))),ROW($A185))),NA())</f>
        <v>#N/A</v>
      </c>
      <c r="Z189" s="59" t="e">
        <f ca="1" t="array" ref="Z189">IFERROR(INDIRECT("$q$"&amp;SMALL(IF(TODAY()&gt;=$E$5:INDIRECT("$E$"&amp;COUNTIF($D$5:$D$201,"&lt;&gt;"&amp;"")+4),IF(TODAY()&lt;=$F$5:INDIRECT("$f$"&amp;COUNTIF($D$5:$D$201,"&lt;&gt;"&amp;"")+4),ROW($E$5:INDIRECT("$e$"&amp;COUNTIF($D$5:$D$201,"&lt;&gt;"&amp;"")+4)))),ROW($A185))),NA())</f>
        <v>#N/A</v>
      </c>
      <c r="AA189" s="59" t="e">
        <f ca="1" t="array" ref="AA189">IFERROR(INDIRECT("$r$"&amp;SMALL(IF(TODAY()&gt;=$E$5:INDIRECT("$E$"&amp;COUNTIF($D$5:$D$201,"&lt;&gt;"&amp;"")+4),IF(TODAY()&lt;=$F$5:INDIRECT("$f$"&amp;COUNTIF($D$5:$D$201,"&lt;&gt;"&amp;"")+4),ROW($E$5:INDIRECT("$e$"&amp;COUNTIF($D$5:$D$201,"&lt;&gt;"&amp;"")+4)))),ROW($A185))),NA())</f>
        <v>#N/A</v>
      </c>
      <c r="AB189" s="59" t="e">
        <f ca="1" t="array" ref="AB189">IFERROR(INDIRECT("$s$"&amp;SMALL(IF(TODAY()&gt;=$E$5:INDIRECT("$E$"&amp;COUNTIF($D$5:$D$201,"&lt;&gt;"&amp;"")+4),IF(TODAY()&lt;=$F$5:INDIRECT("$f$"&amp;COUNTIF($D$5:$D$201,"&lt;&gt;"&amp;"")+4),ROW($E$5:INDIRECT("$e$"&amp;COUNTIF($D$5:$D$201,"&lt;&gt;"&amp;"")+4)))),ROW($A185))),NA())</f>
        <v>#N/A</v>
      </c>
      <c r="AH189" s="59" t="e">
        <f ca="1" t="array" ref="AH189">IFERROR(INDIRECT("$p$"&amp;SMALL(IF(TODAY()&lt;$E$5:INDIRECT("$E$"&amp;COUNTIF($D$5:$D$201,"&lt;&gt;"&amp;"")+4),ROW($E$5:INDIRECT("$E$"&amp;COUNTIF($D$5:$D$201,"&lt;&gt;"&amp;"")+4))),ROW($A185))),NA())</f>
        <v>#N/A</v>
      </c>
      <c r="AI189" s="59" t="e">
        <f ca="1" t="array" ref="AI189">IFERROR(INDIRECT("$Q$"&amp;SMALL(IF(TODAY()&lt;$E$5:INDIRECT("$E$"&amp;COUNTIF($D$5:$D$201,"&lt;&gt;"&amp;"")+4),ROW($E$5:INDIRECT("$E$"&amp;COUNTIF($D$5:$D$201,"&lt;&gt;"&amp;"")+4))),ROW($A185))),NA())</f>
        <v>#N/A</v>
      </c>
      <c r="AJ189" s="59" t="e">
        <f ca="1" t="array" ref="AJ189">IFERROR(INDIRECT("$R$"&amp;SMALL(IF(TODAY()&lt;$E$5:INDIRECT("$E$"&amp;COUNTIF($D$5:$D$201,"&lt;&gt;"&amp;"")+4),ROW($E$5:INDIRECT("$E$"&amp;COUNTIF($D$5:$D$201,"&lt;&gt;"&amp;"")+4))),ROW($A185))),NA())</f>
        <v>#N/A</v>
      </c>
      <c r="AK189" s="59" t="e">
        <f ca="1" t="array" ref="AK189">IFERROR(INDIRECT("$s$"&amp;SMALL(IF(TODAY()&lt;$E$5:INDIRECT("$E$"&amp;COUNTIF($D$5:$D$201,"&lt;&gt;"&amp;"")+4),ROW($E$5:INDIRECT("$E$"&amp;COUNTIF($D$5:$D$201,"&lt;&gt;"&amp;"")+4))),ROW($A185))),NA())</f>
        <v>#N/A</v>
      </c>
      <c r="AR189" s="59" t="b">
        <f ca="1" t="array" ref="AR189">IF(AND($D189&lt;&gt;"",$P$1=1),$D189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185))),NA()),IF($P$1=3,IFERROR(INDIRECT("$d$"&amp;SMALL(IF(TODAY()&lt;$E$5:INDIRECT("$E$"&amp;COUNTIF($D$5:$D$201,"&lt;&gt;"&amp;"")+4),ROW($E$5:INDIRECT("$E$"&amp;COUNTIF($D$5:$D$201,"&lt;&gt;"&amp;"")+4))),ROW($A185))),NA()))))</f>
        <v>0</v>
      </c>
    </row>
    <row r="190" spans="1:44">
      <c r="A190" s="14"/>
      <c r="G190" s="35" t="str">
        <f t="shared" si="33"/>
        <v/>
      </c>
      <c r="I190" s="57" t="str">
        <f ca="1" t="shared" si="34"/>
        <v/>
      </c>
      <c r="J190" s="35" t="str">
        <f ca="1" t="shared" si="35"/>
        <v/>
      </c>
      <c r="L190" s="16"/>
      <c r="M190" s="58" t="e">
        <f t="shared" si="31"/>
        <v>#N/A</v>
      </c>
      <c r="N190" s="58" t="e">
        <f ca="1" t="array" ref="N190">IFERROR(INDIRECT("$e$"&amp;SMALL(IF(TODAY()&gt;=$E$5:INDIRECT("$E$"&amp;COUNTIF($D$5:$D$201,"&lt;&gt;"&amp;"")+4),IF(TODAY()&lt;=$F$5:INDIRECT("$f$"&amp;COUNTIF($D$5:$D$201,"&lt;&gt;"&amp;"")+4),ROW($E$5:INDIRECT("$E$"&amp;COUNTIF($D$5:$D$201,"&lt;&gt;"&amp;"")+4)))),ROW($A186))),NA())</f>
        <v>#N/A</v>
      </c>
      <c r="O190" s="58" t="e">
        <f ca="1" t="array" ref="O190">IFERROR(INDIRECT("$e$"&amp;SMALL(IF(TODAY()&lt;$E$5:INDIRECT("$E$"&amp;COUNTIF($D$5:$D$201,"&lt;&gt;"&amp;"")+4),ROW($E$5:INDIRECT("$E$"&amp;COUNTIF($D$5:$D$201,"&lt;&gt;"&amp;"")+4))),ROW($A186))),NA())</f>
        <v>#N/A</v>
      </c>
      <c r="P190" s="59" t="e">
        <f t="shared" si="32"/>
        <v>#N/A</v>
      </c>
      <c r="Q190" s="59" t="e">
        <f ca="1" t="array" ref="Q190">IF(OR($E190="",$F190="")=TRUE(),NA(),IF(TODAY()&lt;$E190,0,IF(TODAY()&lt;=$F190,NOW()-$E190,$G190-1)))</f>
        <v>#N/A</v>
      </c>
      <c r="R190" s="59" t="e">
        <f t="array" ref="R190">IF(IFERROR($G190-$P190-1,0)&lt;=0,NA(),IFERROR($G190-$P190-1,0))</f>
        <v>#N/A</v>
      </c>
      <c r="S190" s="64" t="e">
        <f ca="1" t="array" ref="S190">IFERROR(IF($G190-$Q190-1&lt;=0,NA(),$G190-$Q190-1),NA())</f>
        <v>#N/A</v>
      </c>
      <c r="Y190" s="65" t="e">
        <f ca="1" t="array" ref="Y190">IFERROR(INDIRECT("$p$"&amp;SMALL(IF(TODAY()&gt;=$E$5:INDIRECT("$E$"&amp;COUNTIF($D$5:$D$201,"&lt;&gt;"&amp;"")+4),IF(TODAY()&lt;=$F$5:INDIRECT("$f$"&amp;COUNTIF($D$5:$D$201,"&lt;&gt;"&amp;"")+4),ROW($E$5:INDIRECT("$E$"&amp;COUNTIF($D$5:$D$201,"&lt;&gt;"&amp;"")+4)))),ROW($A186))),NA())</f>
        <v>#N/A</v>
      </c>
      <c r="Z190" s="59" t="e">
        <f ca="1" t="array" ref="Z190">IFERROR(INDIRECT("$q$"&amp;SMALL(IF(TODAY()&gt;=$E$5:INDIRECT("$E$"&amp;COUNTIF($D$5:$D$201,"&lt;&gt;"&amp;"")+4),IF(TODAY()&lt;=$F$5:INDIRECT("$f$"&amp;COUNTIF($D$5:$D$201,"&lt;&gt;"&amp;"")+4),ROW($E$5:INDIRECT("$e$"&amp;COUNTIF($D$5:$D$201,"&lt;&gt;"&amp;"")+4)))),ROW($A186))),NA())</f>
        <v>#N/A</v>
      </c>
      <c r="AA190" s="59" t="e">
        <f ca="1" t="array" ref="AA190">IFERROR(INDIRECT("$r$"&amp;SMALL(IF(TODAY()&gt;=$E$5:INDIRECT("$E$"&amp;COUNTIF($D$5:$D$201,"&lt;&gt;"&amp;"")+4),IF(TODAY()&lt;=$F$5:INDIRECT("$f$"&amp;COUNTIF($D$5:$D$201,"&lt;&gt;"&amp;"")+4),ROW($E$5:INDIRECT("$e$"&amp;COUNTIF($D$5:$D$201,"&lt;&gt;"&amp;"")+4)))),ROW($A186))),NA())</f>
        <v>#N/A</v>
      </c>
      <c r="AB190" s="59" t="e">
        <f ca="1" t="array" ref="AB190">IFERROR(INDIRECT("$s$"&amp;SMALL(IF(TODAY()&gt;=$E$5:INDIRECT("$E$"&amp;COUNTIF($D$5:$D$201,"&lt;&gt;"&amp;"")+4),IF(TODAY()&lt;=$F$5:INDIRECT("$f$"&amp;COUNTIF($D$5:$D$201,"&lt;&gt;"&amp;"")+4),ROW($E$5:INDIRECT("$e$"&amp;COUNTIF($D$5:$D$201,"&lt;&gt;"&amp;"")+4)))),ROW($A186))),NA())</f>
        <v>#N/A</v>
      </c>
      <c r="AH190" s="59" t="e">
        <f ca="1" t="array" ref="AH190">IFERROR(INDIRECT("$p$"&amp;SMALL(IF(TODAY()&lt;$E$5:INDIRECT("$E$"&amp;COUNTIF($D$5:$D$201,"&lt;&gt;"&amp;"")+4),ROW($E$5:INDIRECT("$E$"&amp;COUNTIF($D$5:$D$201,"&lt;&gt;"&amp;"")+4))),ROW($A186))),NA())</f>
        <v>#N/A</v>
      </c>
      <c r="AI190" s="59" t="e">
        <f ca="1" t="array" ref="AI190">IFERROR(INDIRECT("$Q$"&amp;SMALL(IF(TODAY()&lt;$E$5:INDIRECT("$E$"&amp;COUNTIF($D$5:$D$201,"&lt;&gt;"&amp;"")+4),ROW($E$5:INDIRECT("$E$"&amp;COUNTIF($D$5:$D$201,"&lt;&gt;"&amp;"")+4))),ROW($A186))),NA())</f>
        <v>#N/A</v>
      </c>
      <c r="AJ190" s="59" t="e">
        <f ca="1" t="array" ref="AJ190">IFERROR(INDIRECT("$R$"&amp;SMALL(IF(TODAY()&lt;$E$5:INDIRECT("$E$"&amp;COUNTIF($D$5:$D$201,"&lt;&gt;"&amp;"")+4),ROW($E$5:INDIRECT("$E$"&amp;COUNTIF($D$5:$D$201,"&lt;&gt;"&amp;"")+4))),ROW($A186))),NA())</f>
        <v>#N/A</v>
      </c>
      <c r="AK190" s="59" t="e">
        <f ca="1" t="array" ref="AK190">IFERROR(INDIRECT("$s$"&amp;SMALL(IF(TODAY()&lt;$E$5:INDIRECT("$E$"&amp;COUNTIF($D$5:$D$201,"&lt;&gt;"&amp;"")+4),ROW($E$5:INDIRECT("$E$"&amp;COUNTIF($D$5:$D$201,"&lt;&gt;"&amp;"")+4))),ROW($A186))),NA())</f>
        <v>#N/A</v>
      </c>
      <c r="AR190" s="59" t="b">
        <f ca="1" t="array" ref="AR190">IF(AND($D190&lt;&gt;"",$P$1=1),$D190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186))),NA()),IF($P$1=3,IFERROR(INDIRECT("$d$"&amp;SMALL(IF(TODAY()&lt;$E$5:INDIRECT("$E$"&amp;COUNTIF($D$5:$D$201,"&lt;&gt;"&amp;"")+4),ROW($E$5:INDIRECT("$E$"&amp;COUNTIF($D$5:$D$201,"&lt;&gt;"&amp;"")+4))),ROW($A186))),NA()))))</f>
        <v>0</v>
      </c>
    </row>
    <row r="191" spans="1:44">
      <c r="A191" s="14"/>
      <c r="G191" s="35" t="str">
        <f t="shared" si="33"/>
        <v/>
      </c>
      <c r="I191" s="57" t="str">
        <f ca="1" t="shared" si="34"/>
        <v/>
      </c>
      <c r="J191" s="35" t="str">
        <f ca="1" t="shared" si="35"/>
        <v/>
      </c>
      <c r="L191" s="16"/>
      <c r="M191" s="58" t="e">
        <f t="shared" si="31"/>
        <v>#N/A</v>
      </c>
      <c r="N191" s="58" t="e">
        <f ca="1" t="array" ref="N191">IFERROR(INDIRECT("$e$"&amp;SMALL(IF(TODAY()&gt;=$E$5:INDIRECT("$E$"&amp;COUNTIF($D$5:$D$201,"&lt;&gt;"&amp;"")+4),IF(TODAY()&lt;=$F$5:INDIRECT("$f$"&amp;COUNTIF($D$5:$D$201,"&lt;&gt;"&amp;"")+4),ROW($E$5:INDIRECT("$E$"&amp;COUNTIF($D$5:$D$201,"&lt;&gt;"&amp;"")+4)))),ROW($A187))),NA())</f>
        <v>#N/A</v>
      </c>
      <c r="O191" s="58" t="e">
        <f ca="1" t="array" ref="O191">IFERROR(INDIRECT("$e$"&amp;SMALL(IF(TODAY()&lt;$E$5:INDIRECT("$E$"&amp;COUNTIF($D$5:$D$201,"&lt;&gt;"&amp;"")+4),ROW($E$5:INDIRECT("$E$"&amp;COUNTIF($D$5:$D$201,"&lt;&gt;"&amp;"")+4))),ROW($A187))),NA())</f>
        <v>#N/A</v>
      </c>
      <c r="P191" s="59" t="e">
        <f t="shared" si="32"/>
        <v>#N/A</v>
      </c>
      <c r="Q191" s="59" t="e">
        <f ca="1" t="array" ref="Q191">IF(OR($E191="",$F191="")=TRUE(),NA(),IF(TODAY()&lt;$E191,0,IF(TODAY()&lt;=$F191,NOW()-$E191,$G191-1)))</f>
        <v>#N/A</v>
      </c>
      <c r="R191" s="59" t="e">
        <f t="array" ref="R191">IF(IFERROR($G191-$P191-1,0)&lt;=0,NA(),IFERROR($G191-$P191-1,0))</f>
        <v>#N/A</v>
      </c>
      <c r="S191" s="64" t="e">
        <f ca="1" t="array" ref="S191">IFERROR(IF($G191-$Q191-1&lt;=0,NA(),$G191-$Q191-1),NA())</f>
        <v>#N/A</v>
      </c>
      <c r="Y191" s="65" t="e">
        <f ca="1" t="array" ref="Y191">IFERROR(INDIRECT("$p$"&amp;SMALL(IF(TODAY()&gt;=$E$5:INDIRECT("$E$"&amp;COUNTIF($D$5:$D$201,"&lt;&gt;"&amp;"")+4),IF(TODAY()&lt;=$F$5:INDIRECT("$f$"&amp;COUNTIF($D$5:$D$201,"&lt;&gt;"&amp;"")+4),ROW($E$5:INDIRECT("$E$"&amp;COUNTIF($D$5:$D$201,"&lt;&gt;"&amp;"")+4)))),ROW($A187))),NA())</f>
        <v>#N/A</v>
      </c>
      <c r="Z191" s="59" t="e">
        <f ca="1" t="array" ref="Z191">IFERROR(INDIRECT("$q$"&amp;SMALL(IF(TODAY()&gt;=$E$5:INDIRECT("$E$"&amp;COUNTIF($D$5:$D$201,"&lt;&gt;"&amp;"")+4),IF(TODAY()&lt;=$F$5:INDIRECT("$f$"&amp;COUNTIF($D$5:$D$201,"&lt;&gt;"&amp;"")+4),ROW($E$5:INDIRECT("$e$"&amp;COUNTIF($D$5:$D$201,"&lt;&gt;"&amp;"")+4)))),ROW($A187))),NA())</f>
        <v>#N/A</v>
      </c>
      <c r="AA191" s="59" t="e">
        <f ca="1" t="array" ref="AA191">IFERROR(INDIRECT("$r$"&amp;SMALL(IF(TODAY()&gt;=$E$5:INDIRECT("$E$"&amp;COUNTIF($D$5:$D$201,"&lt;&gt;"&amp;"")+4),IF(TODAY()&lt;=$F$5:INDIRECT("$f$"&amp;COUNTIF($D$5:$D$201,"&lt;&gt;"&amp;"")+4),ROW($E$5:INDIRECT("$e$"&amp;COUNTIF($D$5:$D$201,"&lt;&gt;"&amp;"")+4)))),ROW($A187))),NA())</f>
        <v>#N/A</v>
      </c>
      <c r="AB191" s="59" t="e">
        <f ca="1" t="array" ref="AB191">IFERROR(INDIRECT("$s$"&amp;SMALL(IF(TODAY()&gt;=$E$5:INDIRECT("$E$"&amp;COUNTIF($D$5:$D$201,"&lt;&gt;"&amp;"")+4),IF(TODAY()&lt;=$F$5:INDIRECT("$f$"&amp;COUNTIF($D$5:$D$201,"&lt;&gt;"&amp;"")+4),ROW($E$5:INDIRECT("$e$"&amp;COUNTIF($D$5:$D$201,"&lt;&gt;"&amp;"")+4)))),ROW($A187))),NA())</f>
        <v>#N/A</v>
      </c>
      <c r="AH191" s="59" t="e">
        <f ca="1" t="array" ref="AH191">IFERROR(INDIRECT("$p$"&amp;SMALL(IF(TODAY()&lt;$E$5:INDIRECT("$E$"&amp;COUNTIF($D$5:$D$201,"&lt;&gt;"&amp;"")+4),ROW($E$5:INDIRECT("$E$"&amp;COUNTIF($D$5:$D$201,"&lt;&gt;"&amp;"")+4))),ROW($A187))),NA())</f>
        <v>#N/A</v>
      </c>
      <c r="AI191" s="59" t="e">
        <f ca="1" t="array" ref="AI191">IFERROR(INDIRECT("$Q$"&amp;SMALL(IF(TODAY()&lt;$E$5:INDIRECT("$E$"&amp;COUNTIF($D$5:$D$201,"&lt;&gt;"&amp;"")+4),ROW($E$5:INDIRECT("$E$"&amp;COUNTIF($D$5:$D$201,"&lt;&gt;"&amp;"")+4))),ROW($A187))),NA())</f>
        <v>#N/A</v>
      </c>
      <c r="AJ191" s="59" t="e">
        <f ca="1" t="array" ref="AJ191">IFERROR(INDIRECT("$R$"&amp;SMALL(IF(TODAY()&lt;$E$5:INDIRECT("$E$"&amp;COUNTIF($D$5:$D$201,"&lt;&gt;"&amp;"")+4),ROW($E$5:INDIRECT("$E$"&amp;COUNTIF($D$5:$D$201,"&lt;&gt;"&amp;"")+4))),ROW($A187))),NA())</f>
        <v>#N/A</v>
      </c>
      <c r="AK191" s="59" t="e">
        <f ca="1" t="array" ref="AK191">IFERROR(INDIRECT("$s$"&amp;SMALL(IF(TODAY()&lt;$E$5:INDIRECT("$E$"&amp;COUNTIF($D$5:$D$201,"&lt;&gt;"&amp;"")+4),ROW($E$5:INDIRECT("$E$"&amp;COUNTIF($D$5:$D$201,"&lt;&gt;"&amp;"")+4))),ROW($A187))),NA())</f>
        <v>#N/A</v>
      </c>
      <c r="AR191" s="59" t="b">
        <f ca="1" t="array" ref="AR191">IF(AND($D191&lt;&gt;"",$P$1=1),$D191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187))),NA()),IF($P$1=3,IFERROR(INDIRECT("$d$"&amp;SMALL(IF(TODAY()&lt;$E$5:INDIRECT("$E$"&amp;COUNTIF($D$5:$D$201,"&lt;&gt;"&amp;"")+4),ROW($E$5:INDIRECT("$E$"&amp;COUNTIF($D$5:$D$201,"&lt;&gt;"&amp;"")+4))),ROW($A187))),NA()))))</f>
        <v>0</v>
      </c>
    </row>
    <row r="192" spans="1:44">
      <c r="A192" s="14"/>
      <c r="G192" s="35" t="str">
        <f t="shared" si="33"/>
        <v/>
      </c>
      <c r="I192" s="57" t="str">
        <f ca="1" t="shared" si="34"/>
        <v/>
      </c>
      <c r="J192" s="35" t="str">
        <f ca="1" t="shared" si="35"/>
        <v/>
      </c>
      <c r="L192" s="16"/>
      <c r="M192" s="58" t="e">
        <f t="shared" si="31"/>
        <v>#N/A</v>
      </c>
      <c r="N192" s="58" t="e">
        <f ca="1" t="array" ref="N192">IFERROR(INDIRECT("$e$"&amp;SMALL(IF(TODAY()&gt;=$E$5:INDIRECT("$E$"&amp;COUNTIF($D$5:$D$201,"&lt;&gt;"&amp;"")+4),IF(TODAY()&lt;=$F$5:INDIRECT("$f$"&amp;COUNTIF($D$5:$D$201,"&lt;&gt;"&amp;"")+4),ROW($E$5:INDIRECT("$E$"&amp;COUNTIF($D$5:$D$201,"&lt;&gt;"&amp;"")+4)))),ROW($A188))),NA())</f>
        <v>#N/A</v>
      </c>
      <c r="O192" s="58" t="e">
        <f ca="1" t="array" ref="O192">IFERROR(INDIRECT("$e$"&amp;SMALL(IF(TODAY()&lt;$E$5:INDIRECT("$E$"&amp;COUNTIF($D$5:$D$201,"&lt;&gt;"&amp;"")+4),ROW($E$5:INDIRECT("$E$"&amp;COUNTIF($D$5:$D$201,"&lt;&gt;"&amp;"")+4))),ROW($A188))),NA())</f>
        <v>#N/A</v>
      </c>
      <c r="P192" s="59" t="e">
        <f t="shared" si="32"/>
        <v>#N/A</v>
      </c>
      <c r="Q192" s="59" t="e">
        <f ca="1" t="array" ref="Q192">IF(OR($E192="",$F192="")=TRUE(),NA(),IF(TODAY()&lt;$E192,0,IF(TODAY()&lt;=$F192,NOW()-$E192,$G192-1)))</f>
        <v>#N/A</v>
      </c>
      <c r="R192" s="59" t="e">
        <f t="array" ref="R192">IF(IFERROR($G192-$P192-1,0)&lt;=0,NA(),IFERROR($G192-$P192-1,0))</f>
        <v>#N/A</v>
      </c>
      <c r="S192" s="64" t="e">
        <f ca="1" t="array" ref="S192">IFERROR(IF($G192-$Q192-1&lt;=0,NA(),$G192-$Q192-1),NA())</f>
        <v>#N/A</v>
      </c>
      <c r="Y192" s="65" t="e">
        <f ca="1" t="array" ref="Y192">IFERROR(INDIRECT("$p$"&amp;SMALL(IF(TODAY()&gt;=$E$5:INDIRECT("$E$"&amp;COUNTIF($D$5:$D$201,"&lt;&gt;"&amp;"")+4),IF(TODAY()&lt;=$F$5:INDIRECT("$f$"&amp;COUNTIF($D$5:$D$201,"&lt;&gt;"&amp;"")+4),ROW($E$5:INDIRECT("$E$"&amp;COUNTIF($D$5:$D$201,"&lt;&gt;"&amp;"")+4)))),ROW($A188))),NA())</f>
        <v>#N/A</v>
      </c>
      <c r="Z192" s="59" t="e">
        <f ca="1" t="array" ref="Z192">IFERROR(INDIRECT("$q$"&amp;SMALL(IF(TODAY()&gt;=$E$5:INDIRECT("$E$"&amp;COUNTIF($D$5:$D$201,"&lt;&gt;"&amp;"")+4),IF(TODAY()&lt;=$F$5:INDIRECT("$f$"&amp;COUNTIF($D$5:$D$201,"&lt;&gt;"&amp;"")+4),ROW($E$5:INDIRECT("$e$"&amp;COUNTIF($D$5:$D$201,"&lt;&gt;"&amp;"")+4)))),ROW($A188))),NA())</f>
        <v>#N/A</v>
      </c>
      <c r="AA192" s="59" t="e">
        <f ca="1" t="array" ref="AA192">IFERROR(INDIRECT("$r$"&amp;SMALL(IF(TODAY()&gt;=$E$5:INDIRECT("$E$"&amp;COUNTIF($D$5:$D$201,"&lt;&gt;"&amp;"")+4),IF(TODAY()&lt;=$F$5:INDIRECT("$f$"&amp;COUNTIF($D$5:$D$201,"&lt;&gt;"&amp;"")+4),ROW($E$5:INDIRECT("$e$"&amp;COUNTIF($D$5:$D$201,"&lt;&gt;"&amp;"")+4)))),ROW($A188))),NA())</f>
        <v>#N/A</v>
      </c>
      <c r="AB192" s="59" t="e">
        <f ca="1" t="array" ref="AB192">IFERROR(INDIRECT("$s$"&amp;SMALL(IF(TODAY()&gt;=$E$5:INDIRECT("$E$"&amp;COUNTIF($D$5:$D$201,"&lt;&gt;"&amp;"")+4),IF(TODAY()&lt;=$F$5:INDIRECT("$f$"&amp;COUNTIF($D$5:$D$201,"&lt;&gt;"&amp;"")+4),ROW($E$5:INDIRECT("$e$"&amp;COUNTIF($D$5:$D$201,"&lt;&gt;"&amp;"")+4)))),ROW($A188))),NA())</f>
        <v>#N/A</v>
      </c>
      <c r="AH192" s="59" t="e">
        <f ca="1" t="array" ref="AH192">IFERROR(INDIRECT("$p$"&amp;SMALL(IF(TODAY()&lt;$E$5:INDIRECT("$E$"&amp;COUNTIF($D$5:$D$201,"&lt;&gt;"&amp;"")+4),ROW($E$5:INDIRECT("$E$"&amp;COUNTIF($D$5:$D$201,"&lt;&gt;"&amp;"")+4))),ROW($A188))),NA())</f>
        <v>#N/A</v>
      </c>
      <c r="AI192" s="59" t="e">
        <f ca="1" t="array" ref="AI192">IFERROR(INDIRECT("$Q$"&amp;SMALL(IF(TODAY()&lt;$E$5:INDIRECT("$E$"&amp;COUNTIF($D$5:$D$201,"&lt;&gt;"&amp;"")+4),ROW($E$5:INDIRECT("$E$"&amp;COUNTIF($D$5:$D$201,"&lt;&gt;"&amp;"")+4))),ROW($A188))),NA())</f>
        <v>#N/A</v>
      </c>
      <c r="AJ192" s="59" t="e">
        <f ca="1" t="array" ref="AJ192">IFERROR(INDIRECT("$R$"&amp;SMALL(IF(TODAY()&lt;$E$5:INDIRECT("$E$"&amp;COUNTIF($D$5:$D$201,"&lt;&gt;"&amp;"")+4),ROW($E$5:INDIRECT("$E$"&amp;COUNTIF($D$5:$D$201,"&lt;&gt;"&amp;"")+4))),ROW($A188))),NA())</f>
        <v>#N/A</v>
      </c>
      <c r="AK192" s="59" t="e">
        <f ca="1" t="array" ref="AK192">IFERROR(INDIRECT("$s$"&amp;SMALL(IF(TODAY()&lt;$E$5:INDIRECT("$E$"&amp;COUNTIF($D$5:$D$201,"&lt;&gt;"&amp;"")+4),ROW($E$5:INDIRECT("$E$"&amp;COUNTIF($D$5:$D$201,"&lt;&gt;"&amp;"")+4))),ROW($A188))),NA())</f>
        <v>#N/A</v>
      </c>
      <c r="AR192" s="59" t="b">
        <f ca="1" t="array" ref="AR192">IF(AND($D192&lt;&gt;"",$P$1=1),$D192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188))),NA()),IF($P$1=3,IFERROR(INDIRECT("$d$"&amp;SMALL(IF(TODAY()&lt;$E$5:INDIRECT("$E$"&amp;COUNTIF($D$5:$D$201,"&lt;&gt;"&amp;"")+4),ROW($E$5:INDIRECT("$E$"&amp;COUNTIF($D$5:$D$201,"&lt;&gt;"&amp;"")+4))),ROW($A188))),NA()))))</f>
        <v>0</v>
      </c>
    </row>
    <row r="193" spans="1:44">
      <c r="A193" s="14"/>
      <c r="G193" s="35" t="str">
        <f t="shared" si="33"/>
        <v/>
      </c>
      <c r="I193" s="57" t="str">
        <f ca="1" t="shared" si="34"/>
        <v/>
      </c>
      <c r="J193" s="35" t="str">
        <f ca="1" t="shared" si="35"/>
        <v/>
      </c>
      <c r="L193" s="16"/>
      <c r="M193" s="58" t="e">
        <f t="shared" si="31"/>
        <v>#N/A</v>
      </c>
      <c r="N193" s="58" t="e">
        <f ca="1" t="array" ref="N193">IFERROR(INDIRECT("$e$"&amp;SMALL(IF(TODAY()&gt;=$E$5:INDIRECT("$E$"&amp;COUNTIF($D$5:$D$201,"&lt;&gt;"&amp;"")+4),IF(TODAY()&lt;=$F$5:INDIRECT("$f$"&amp;COUNTIF($D$5:$D$201,"&lt;&gt;"&amp;"")+4),ROW($E$5:INDIRECT("$E$"&amp;COUNTIF($D$5:$D$201,"&lt;&gt;"&amp;"")+4)))),ROW($A189))),NA())</f>
        <v>#N/A</v>
      </c>
      <c r="O193" s="58" t="e">
        <f ca="1" t="array" ref="O193">IFERROR(INDIRECT("$e$"&amp;SMALL(IF(TODAY()&lt;$E$5:INDIRECT("$E$"&amp;COUNTIF($D$5:$D$201,"&lt;&gt;"&amp;"")+4),ROW($E$5:INDIRECT("$E$"&amp;COUNTIF($D$5:$D$201,"&lt;&gt;"&amp;"")+4))),ROW($A189))),NA())</f>
        <v>#N/A</v>
      </c>
      <c r="P193" s="59" t="e">
        <f t="shared" si="32"/>
        <v>#N/A</v>
      </c>
      <c r="Q193" s="59" t="e">
        <f ca="1" t="array" ref="Q193">IF(OR($E193="",$F193="")=TRUE(),NA(),IF(TODAY()&lt;$E193,0,IF(TODAY()&lt;=$F193,NOW()-$E193,$G193-1)))</f>
        <v>#N/A</v>
      </c>
      <c r="R193" s="59" t="e">
        <f t="array" ref="R193">IF(IFERROR($G193-$P193-1,0)&lt;=0,NA(),IFERROR($G193-$P193-1,0))</f>
        <v>#N/A</v>
      </c>
      <c r="S193" s="64" t="e">
        <f ca="1" t="array" ref="S193">IFERROR(IF($G193-$Q193-1&lt;=0,NA(),$G193-$Q193-1),NA())</f>
        <v>#N/A</v>
      </c>
      <c r="Y193" s="65" t="e">
        <f ca="1" t="array" ref="Y193">IFERROR(INDIRECT("$p$"&amp;SMALL(IF(TODAY()&gt;=$E$5:INDIRECT("$E$"&amp;COUNTIF($D$5:$D$201,"&lt;&gt;"&amp;"")+4),IF(TODAY()&lt;=$F$5:INDIRECT("$f$"&amp;COUNTIF($D$5:$D$201,"&lt;&gt;"&amp;"")+4),ROW($E$5:INDIRECT("$E$"&amp;COUNTIF($D$5:$D$201,"&lt;&gt;"&amp;"")+4)))),ROW($A189))),NA())</f>
        <v>#N/A</v>
      </c>
      <c r="Z193" s="59" t="e">
        <f ca="1" t="array" ref="Z193">IFERROR(INDIRECT("$q$"&amp;SMALL(IF(TODAY()&gt;=$E$5:INDIRECT("$E$"&amp;COUNTIF($D$5:$D$201,"&lt;&gt;"&amp;"")+4),IF(TODAY()&lt;=$F$5:INDIRECT("$f$"&amp;COUNTIF($D$5:$D$201,"&lt;&gt;"&amp;"")+4),ROW($E$5:INDIRECT("$e$"&amp;COUNTIF($D$5:$D$201,"&lt;&gt;"&amp;"")+4)))),ROW($A189))),NA())</f>
        <v>#N/A</v>
      </c>
      <c r="AA193" s="59" t="e">
        <f ca="1" t="array" ref="AA193">IFERROR(INDIRECT("$r$"&amp;SMALL(IF(TODAY()&gt;=$E$5:INDIRECT("$E$"&amp;COUNTIF($D$5:$D$201,"&lt;&gt;"&amp;"")+4),IF(TODAY()&lt;=$F$5:INDIRECT("$f$"&amp;COUNTIF($D$5:$D$201,"&lt;&gt;"&amp;"")+4),ROW($E$5:INDIRECT("$e$"&amp;COUNTIF($D$5:$D$201,"&lt;&gt;"&amp;"")+4)))),ROW($A189))),NA())</f>
        <v>#N/A</v>
      </c>
      <c r="AB193" s="59" t="e">
        <f ca="1" t="array" ref="AB193">IFERROR(INDIRECT("$s$"&amp;SMALL(IF(TODAY()&gt;=$E$5:INDIRECT("$E$"&amp;COUNTIF($D$5:$D$201,"&lt;&gt;"&amp;"")+4),IF(TODAY()&lt;=$F$5:INDIRECT("$f$"&amp;COUNTIF($D$5:$D$201,"&lt;&gt;"&amp;"")+4),ROW($E$5:INDIRECT("$e$"&amp;COUNTIF($D$5:$D$201,"&lt;&gt;"&amp;"")+4)))),ROW($A189))),NA())</f>
        <v>#N/A</v>
      </c>
      <c r="AH193" s="59" t="e">
        <f ca="1" t="array" ref="AH193">IFERROR(INDIRECT("$p$"&amp;SMALL(IF(TODAY()&lt;$E$5:INDIRECT("$E$"&amp;COUNTIF($D$5:$D$201,"&lt;&gt;"&amp;"")+4),ROW($E$5:INDIRECT("$E$"&amp;COUNTIF($D$5:$D$201,"&lt;&gt;"&amp;"")+4))),ROW($A189))),NA())</f>
        <v>#N/A</v>
      </c>
      <c r="AI193" s="59" t="e">
        <f ca="1" t="array" ref="AI193">IFERROR(INDIRECT("$Q$"&amp;SMALL(IF(TODAY()&lt;$E$5:INDIRECT("$E$"&amp;COUNTIF($D$5:$D$201,"&lt;&gt;"&amp;"")+4),ROW($E$5:INDIRECT("$E$"&amp;COUNTIF($D$5:$D$201,"&lt;&gt;"&amp;"")+4))),ROW($A189))),NA())</f>
        <v>#N/A</v>
      </c>
      <c r="AJ193" s="59" t="e">
        <f ca="1" t="array" ref="AJ193">IFERROR(INDIRECT("$R$"&amp;SMALL(IF(TODAY()&lt;$E$5:INDIRECT("$E$"&amp;COUNTIF($D$5:$D$201,"&lt;&gt;"&amp;"")+4),ROW($E$5:INDIRECT("$E$"&amp;COUNTIF($D$5:$D$201,"&lt;&gt;"&amp;"")+4))),ROW($A189))),NA())</f>
        <v>#N/A</v>
      </c>
      <c r="AK193" s="59" t="e">
        <f ca="1" t="array" ref="AK193">IFERROR(INDIRECT("$s$"&amp;SMALL(IF(TODAY()&lt;$E$5:INDIRECT("$E$"&amp;COUNTIF($D$5:$D$201,"&lt;&gt;"&amp;"")+4),ROW($E$5:INDIRECT("$E$"&amp;COUNTIF($D$5:$D$201,"&lt;&gt;"&amp;"")+4))),ROW($A189))),NA())</f>
        <v>#N/A</v>
      </c>
      <c r="AR193" s="59" t="b">
        <f ca="1" t="array" ref="AR193">IF(AND($D193&lt;&gt;"",$P$1=1),$D193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189))),NA()),IF($P$1=3,IFERROR(INDIRECT("$d$"&amp;SMALL(IF(TODAY()&lt;$E$5:INDIRECT("$E$"&amp;COUNTIF($D$5:$D$201,"&lt;&gt;"&amp;"")+4),ROW($E$5:INDIRECT("$E$"&amp;COUNTIF($D$5:$D$201,"&lt;&gt;"&amp;"")+4))),ROW($A189))),NA()))))</f>
        <v>0</v>
      </c>
    </row>
    <row r="194" spans="1:44">
      <c r="A194" s="14"/>
      <c r="G194" s="35" t="str">
        <f t="shared" si="33"/>
        <v/>
      </c>
      <c r="I194" s="57" t="str">
        <f ca="1" t="shared" si="34"/>
        <v/>
      </c>
      <c r="J194" s="35" t="str">
        <f ca="1" t="shared" si="35"/>
        <v/>
      </c>
      <c r="L194" s="16"/>
      <c r="M194" s="58" t="e">
        <f t="shared" si="31"/>
        <v>#N/A</v>
      </c>
      <c r="N194" s="58" t="e">
        <f ca="1" t="array" ref="N194">IFERROR(INDIRECT("$e$"&amp;SMALL(IF(TODAY()&gt;=$E$5:INDIRECT("$E$"&amp;COUNTIF($D$5:$D$201,"&lt;&gt;"&amp;"")+4),IF(TODAY()&lt;=$F$5:INDIRECT("$f$"&amp;COUNTIF($D$5:$D$201,"&lt;&gt;"&amp;"")+4),ROW($E$5:INDIRECT("$E$"&amp;COUNTIF($D$5:$D$201,"&lt;&gt;"&amp;"")+4)))),ROW($A190))),NA())</f>
        <v>#N/A</v>
      </c>
      <c r="O194" s="58" t="e">
        <f ca="1" t="array" ref="O194">IFERROR(INDIRECT("$e$"&amp;SMALL(IF(TODAY()&lt;$E$5:INDIRECT("$E$"&amp;COUNTIF($D$5:$D$201,"&lt;&gt;"&amp;"")+4),ROW($E$5:INDIRECT("$E$"&amp;COUNTIF($D$5:$D$201,"&lt;&gt;"&amp;"")+4))),ROW($A190))),NA())</f>
        <v>#N/A</v>
      </c>
      <c r="P194" s="59" t="e">
        <f t="shared" si="32"/>
        <v>#N/A</v>
      </c>
      <c r="Q194" s="59" t="e">
        <f ca="1" t="array" ref="Q194">IF(OR($E194="",$F194="")=TRUE(),NA(),IF(TODAY()&lt;$E194,0,IF(TODAY()&lt;=$F194,NOW()-$E194,$G194-1)))</f>
        <v>#N/A</v>
      </c>
      <c r="R194" s="59" t="e">
        <f t="array" ref="R194">IF(IFERROR($G194-$P194-1,0)&lt;=0,NA(),IFERROR($G194-$P194-1,0))</f>
        <v>#N/A</v>
      </c>
      <c r="S194" s="64" t="e">
        <f ca="1" t="array" ref="S194">IFERROR(IF($G194-$Q194-1&lt;=0,NA(),$G194-$Q194-1),NA())</f>
        <v>#N/A</v>
      </c>
      <c r="Y194" s="65" t="e">
        <f ca="1" t="array" ref="Y194">IFERROR(INDIRECT("$p$"&amp;SMALL(IF(TODAY()&gt;=$E$5:INDIRECT("$E$"&amp;COUNTIF($D$5:$D$201,"&lt;&gt;"&amp;"")+4),IF(TODAY()&lt;=$F$5:INDIRECT("$f$"&amp;COUNTIF($D$5:$D$201,"&lt;&gt;"&amp;"")+4),ROW($E$5:INDIRECT("$E$"&amp;COUNTIF($D$5:$D$201,"&lt;&gt;"&amp;"")+4)))),ROW($A190))),NA())</f>
        <v>#N/A</v>
      </c>
      <c r="Z194" s="59" t="e">
        <f ca="1" t="array" ref="Z194">IFERROR(INDIRECT("$q$"&amp;SMALL(IF(TODAY()&gt;=$E$5:INDIRECT("$E$"&amp;COUNTIF($D$5:$D$201,"&lt;&gt;"&amp;"")+4),IF(TODAY()&lt;=$F$5:INDIRECT("$f$"&amp;COUNTIF($D$5:$D$201,"&lt;&gt;"&amp;"")+4),ROW($E$5:INDIRECT("$e$"&amp;COUNTIF($D$5:$D$201,"&lt;&gt;"&amp;"")+4)))),ROW($A190))),NA())</f>
        <v>#N/A</v>
      </c>
      <c r="AA194" s="59" t="e">
        <f ca="1" t="array" ref="AA194">IFERROR(INDIRECT("$r$"&amp;SMALL(IF(TODAY()&gt;=$E$5:INDIRECT("$E$"&amp;COUNTIF($D$5:$D$201,"&lt;&gt;"&amp;"")+4),IF(TODAY()&lt;=$F$5:INDIRECT("$f$"&amp;COUNTIF($D$5:$D$201,"&lt;&gt;"&amp;"")+4),ROW($E$5:INDIRECT("$e$"&amp;COUNTIF($D$5:$D$201,"&lt;&gt;"&amp;"")+4)))),ROW($A190))),NA())</f>
        <v>#N/A</v>
      </c>
      <c r="AB194" s="59" t="e">
        <f ca="1" t="array" ref="AB194">IFERROR(INDIRECT("$s$"&amp;SMALL(IF(TODAY()&gt;=$E$5:INDIRECT("$E$"&amp;COUNTIF($D$5:$D$201,"&lt;&gt;"&amp;"")+4),IF(TODAY()&lt;=$F$5:INDIRECT("$f$"&amp;COUNTIF($D$5:$D$201,"&lt;&gt;"&amp;"")+4),ROW($E$5:INDIRECT("$e$"&amp;COUNTIF($D$5:$D$201,"&lt;&gt;"&amp;"")+4)))),ROW($A190))),NA())</f>
        <v>#N/A</v>
      </c>
      <c r="AH194" s="59" t="e">
        <f ca="1" t="array" ref="AH194">IFERROR(INDIRECT("$p$"&amp;SMALL(IF(TODAY()&lt;$E$5:INDIRECT("$E$"&amp;COUNTIF($D$5:$D$201,"&lt;&gt;"&amp;"")+4),ROW($E$5:INDIRECT("$E$"&amp;COUNTIF($D$5:$D$201,"&lt;&gt;"&amp;"")+4))),ROW($A190))),NA())</f>
        <v>#N/A</v>
      </c>
      <c r="AI194" s="59" t="e">
        <f ca="1" t="array" ref="AI194">IFERROR(INDIRECT("$Q$"&amp;SMALL(IF(TODAY()&lt;$E$5:INDIRECT("$E$"&amp;COUNTIF($D$5:$D$201,"&lt;&gt;"&amp;"")+4),ROW($E$5:INDIRECT("$E$"&amp;COUNTIF($D$5:$D$201,"&lt;&gt;"&amp;"")+4))),ROW($A190))),NA())</f>
        <v>#N/A</v>
      </c>
      <c r="AJ194" s="59" t="e">
        <f ca="1" t="array" ref="AJ194">IFERROR(INDIRECT("$R$"&amp;SMALL(IF(TODAY()&lt;$E$5:INDIRECT("$E$"&amp;COUNTIF($D$5:$D$201,"&lt;&gt;"&amp;"")+4),ROW($E$5:INDIRECT("$E$"&amp;COUNTIF($D$5:$D$201,"&lt;&gt;"&amp;"")+4))),ROW($A190))),NA())</f>
        <v>#N/A</v>
      </c>
      <c r="AK194" s="59" t="e">
        <f ca="1" t="array" ref="AK194">IFERROR(INDIRECT("$s$"&amp;SMALL(IF(TODAY()&lt;$E$5:INDIRECT("$E$"&amp;COUNTIF($D$5:$D$201,"&lt;&gt;"&amp;"")+4),ROW($E$5:INDIRECT("$E$"&amp;COUNTIF($D$5:$D$201,"&lt;&gt;"&amp;"")+4))),ROW($A190))),NA())</f>
        <v>#N/A</v>
      </c>
      <c r="AR194" s="59" t="b">
        <f ca="1" t="array" ref="AR194">IF(AND($D194&lt;&gt;"",$P$1=1),$D194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190))),NA()),IF($P$1=3,IFERROR(INDIRECT("$d$"&amp;SMALL(IF(TODAY()&lt;$E$5:INDIRECT("$E$"&amp;COUNTIF($D$5:$D$201,"&lt;&gt;"&amp;"")+4),ROW($E$5:INDIRECT("$E$"&amp;COUNTIF($D$5:$D$201,"&lt;&gt;"&amp;"")+4))),ROW($A190))),NA()))))</f>
        <v>0</v>
      </c>
    </row>
    <row r="195" spans="1:44">
      <c r="A195" s="14"/>
      <c r="G195" s="35" t="str">
        <f t="shared" si="33"/>
        <v/>
      </c>
      <c r="I195" s="57" t="str">
        <f ca="1" t="shared" si="34"/>
        <v/>
      </c>
      <c r="J195" s="35" t="str">
        <f ca="1" t="shared" si="35"/>
        <v/>
      </c>
      <c r="L195" s="16"/>
      <c r="M195" s="58" t="e">
        <f t="shared" si="31"/>
        <v>#N/A</v>
      </c>
      <c r="N195" s="58" t="e">
        <f ca="1" t="array" ref="N195">IFERROR(INDIRECT("$e$"&amp;SMALL(IF(TODAY()&gt;=$E$5:INDIRECT("$E$"&amp;COUNTIF($D$5:$D$201,"&lt;&gt;"&amp;"")+4),IF(TODAY()&lt;=$F$5:INDIRECT("$f$"&amp;COUNTIF($D$5:$D$201,"&lt;&gt;"&amp;"")+4),ROW($E$5:INDIRECT("$E$"&amp;COUNTIF($D$5:$D$201,"&lt;&gt;"&amp;"")+4)))),ROW($A191))),NA())</f>
        <v>#N/A</v>
      </c>
      <c r="O195" s="58" t="e">
        <f ca="1" t="array" ref="O195">IFERROR(INDIRECT("$e$"&amp;SMALL(IF(TODAY()&lt;$E$5:INDIRECT("$E$"&amp;COUNTIF($D$5:$D$201,"&lt;&gt;"&amp;"")+4),ROW($E$5:INDIRECT("$E$"&amp;COUNTIF($D$5:$D$201,"&lt;&gt;"&amp;"")+4))),ROW($A191))),NA())</f>
        <v>#N/A</v>
      </c>
      <c r="P195" s="59" t="e">
        <f t="shared" si="32"/>
        <v>#N/A</v>
      </c>
      <c r="Q195" s="59" t="e">
        <f ca="1" t="array" ref="Q195">IF(OR($E195="",$F195="")=TRUE(),NA(),IF(TODAY()&lt;$E195,0,IF(TODAY()&lt;=$F195,NOW()-$E195,$G195-1)))</f>
        <v>#N/A</v>
      </c>
      <c r="R195" s="59" t="e">
        <f t="array" ref="R195">IF(IFERROR($G195-$P195-1,0)&lt;=0,NA(),IFERROR($G195-$P195-1,0))</f>
        <v>#N/A</v>
      </c>
      <c r="S195" s="64" t="e">
        <f ca="1" t="array" ref="S195">IFERROR(IF($G195-$Q195-1&lt;=0,NA(),$G195-$Q195-1),NA())</f>
        <v>#N/A</v>
      </c>
      <c r="Y195" s="65" t="e">
        <f ca="1" t="array" ref="Y195">IFERROR(INDIRECT("$p$"&amp;SMALL(IF(TODAY()&gt;=$E$5:INDIRECT("$E$"&amp;COUNTIF($D$5:$D$201,"&lt;&gt;"&amp;"")+4),IF(TODAY()&lt;=$F$5:INDIRECT("$f$"&amp;COUNTIF($D$5:$D$201,"&lt;&gt;"&amp;"")+4),ROW($E$5:INDIRECT("$E$"&amp;COUNTIF($D$5:$D$201,"&lt;&gt;"&amp;"")+4)))),ROW($A191))),NA())</f>
        <v>#N/A</v>
      </c>
      <c r="Z195" s="59" t="e">
        <f ca="1" t="array" ref="Z195">IFERROR(INDIRECT("$q$"&amp;SMALL(IF(TODAY()&gt;=$E$5:INDIRECT("$E$"&amp;COUNTIF($D$5:$D$201,"&lt;&gt;"&amp;"")+4),IF(TODAY()&lt;=$F$5:INDIRECT("$f$"&amp;COUNTIF($D$5:$D$201,"&lt;&gt;"&amp;"")+4),ROW($E$5:INDIRECT("$e$"&amp;COUNTIF($D$5:$D$201,"&lt;&gt;"&amp;"")+4)))),ROW($A191))),NA())</f>
        <v>#N/A</v>
      </c>
      <c r="AA195" s="59" t="e">
        <f ca="1" t="array" ref="AA195">IFERROR(INDIRECT("$r$"&amp;SMALL(IF(TODAY()&gt;=$E$5:INDIRECT("$E$"&amp;COUNTIF($D$5:$D$201,"&lt;&gt;"&amp;"")+4),IF(TODAY()&lt;=$F$5:INDIRECT("$f$"&amp;COUNTIF($D$5:$D$201,"&lt;&gt;"&amp;"")+4),ROW($E$5:INDIRECT("$e$"&amp;COUNTIF($D$5:$D$201,"&lt;&gt;"&amp;"")+4)))),ROW($A191))),NA())</f>
        <v>#N/A</v>
      </c>
      <c r="AB195" s="59" t="e">
        <f ca="1" t="array" ref="AB195">IFERROR(INDIRECT("$s$"&amp;SMALL(IF(TODAY()&gt;=$E$5:INDIRECT("$E$"&amp;COUNTIF($D$5:$D$201,"&lt;&gt;"&amp;"")+4),IF(TODAY()&lt;=$F$5:INDIRECT("$f$"&amp;COUNTIF($D$5:$D$201,"&lt;&gt;"&amp;"")+4),ROW($E$5:INDIRECT("$e$"&amp;COUNTIF($D$5:$D$201,"&lt;&gt;"&amp;"")+4)))),ROW($A191))),NA())</f>
        <v>#N/A</v>
      </c>
      <c r="AH195" s="59" t="e">
        <f ca="1" t="array" ref="AH195">IFERROR(INDIRECT("$p$"&amp;SMALL(IF(TODAY()&lt;$E$5:INDIRECT("$E$"&amp;COUNTIF($D$5:$D$201,"&lt;&gt;"&amp;"")+4),ROW($E$5:INDIRECT("$E$"&amp;COUNTIF($D$5:$D$201,"&lt;&gt;"&amp;"")+4))),ROW($A191))),NA())</f>
        <v>#N/A</v>
      </c>
      <c r="AI195" s="59" t="e">
        <f ca="1" t="array" ref="AI195">IFERROR(INDIRECT("$Q$"&amp;SMALL(IF(TODAY()&lt;$E$5:INDIRECT("$E$"&amp;COUNTIF($D$5:$D$201,"&lt;&gt;"&amp;"")+4),ROW($E$5:INDIRECT("$E$"&amp;COUNTIF($D$5:$D$201,"&lt;&gt;"&amp;"")+4))),ROW($A191))),NA())</f>
        <v>#N/A</v>
      </c>
      <c r="AJ195" s="59" t="e">
        <f ca="1" t="array" ref="AJ195">IFERROR(INDIRECT("$R$"&amp;SMALL(IF(TODAY()&lt;$E$5:INDIRECT("$E$"&amp;COUNTIF($D$5:$D$201,"&lt;&gt;"&amp;"")+4),ROW($E$5:INDIRECT("$E$"&amp;COUNTIF($D$5:$D$201,"&lt;&gt;"&amp;"")+4))),ROW($A191))),NA())</f>
        <v>#N/A</v>
      </c>
      <c r="AK195" s="59" t="e">
        <f ca="1" t="array" ref="AK195">IFERROR(INDIRECT("$s$"&amp;SMALL(IF(TODAY()&lt;$E$5:INDIRECT("$E$"&amp;COUNTIF($D$5:$D$201,"&lt;&gt;"&amp;"")+4),ROW($E$5:INDIRECT("$E$"&amp;COUNTIF($D$5:$D$201,"&lt;&gt;"&amp;"")+4))),ROW($A191))),NA())</f>
        <v>#N/A</v>
      </c>
      <c r="AR195" s="59" t="b">
        <f ca="1" t="array" ref="AR195">IF(AND($D195&lt;&gt;"",$P$1=1),$D195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191))),NA()),IF($P$1=3,IFERROR(INDIRECT("$d$"&amp;SMALL(IF(TODAY()&lt;$E$5:INDIRECT("$E$"&amp;COUNTIF($D$5:$D$201,"&lt;&gt;"&amp;"")+4),ROW($E$5:INDIRECT("$E$"&amp;COUNTIF($D$5:$D$201,"&lt;&gt;"&amp;"")+4))),ROW($A191))),NA()))))</f>
        <v>0</v>
      </c>
    </row>
    <row r="196" spans="1:44">
      <c r="A196" s="14"/>
      <c r="G196" s="35" t="str">
        <f t="shared" si="33"/>
        <v/>
      </c>
      <c r="I196" s="57" t="str">
        <f ca="1" t="shared" si="34"/>
        <v/>
      </c>
      <c r="J196" s="35" t="str">
        <f ca="1" t="shared" si="35"/>
        <v/>
      </c>
      <c r="L196" s="16"/>
      <c r="M196" s="58" t="e">
        <f t="shared" si="31"/>
        <v>#N/A</v>
      </c>
      <c r="N196" s="58" t="e">
        <f ca="1" t="array" ref="N196">IFERROR(INDIRECT("$e$"&amp;SMALL(IF(TODAY()&gt;=$E$5:INDIRECT("$E$"&amp;COUNTIF($D$5:$D$201,"&lt;&gt;"&amp;"")+4),IF(TODAY()&lt;=$F$5:INDIRECT("$f$"&amp;COUNTIF($D$5:$D$201,"&lt;&gt;"&amp;"")+4),ROW($E$5:INDIRECT("$E$"&amp;COUNTIF($D$5:$D$201,"&lt;&gt;"&amp;"")+4)))),ROW($A192))),NA())</f>
        <v>#N/A</v>
      </c>
      <c r="O196" s="58" t="e">
        <f ca="1" t="array" ref="O196">IFERROR(INDIRECT("$e$"&amp;SMALL(IF(TODAY()&lt;$E$5:INDIRECT("$E$"&amp;COUNTIF($D$5:$D$201,"&lt;&gt;"&amp;"")+4),ROW($E$5:INDIRECT("$E$"&amp;COUNTIF($D$5:$D$201,"&lt;&gt;"&amp;"")+4))),ROW($A192))),NA())</f>
        <v>#N/A</v>
      </c>
      <c r="P196" s="59" t="e">
        <f t="shared" si="32"/>
        <v>#N/A</v>
      </c>
      <c r="Q196" s="59" t="e">
        <f ca="1" t="array" ref="Q196">IF(OR($E196="",$F196="")=TRUE(),NA(),IF(TODAY()&lt;$E196,0,IF(TODAY()&lt;=$F196,NOW()-$E196,$G196-1)))</f>
        <v>#N/A</v>
      </c>
      <c r="R196" s="59" t="e">
        <f t="array" ref="R196">IF(IFERROR($G196-$P196-1,0)&lt;=0,NA(),IFERROR($G196-$P196-1,0))</f>
        <v>#N/A</v>
      </c>
      <c r="S196" s="64" t="e">
        <f ca="1" t="array" ref="S196">IFERROR(IF($G196-$Q196-1&lt;=0,NA(),$G196-$Q196-1),NA())</f>
        <v>#N/A</v>
      </c>
      <c r="Y196" s="65" t="e">
        <f ca="1" t="array" ref="Y196">IFERROR(INDIRECT("$p$"&amp;SMALL(IF(TODAY()&gt;=$E$5:INDIRECT("$E$"&amp;COUNTIF($D$5:$D$201,"&lt;&gt;"&amp;"")+4),IF(TODAY()&lt;=$F$5:INDIRECT("$f$"&amp;COUNTIF($D$5:$D$201,"&lt;&gt;"&amp;"")+4),ROW($E$5:INDIRECT("$E$"&amp;COUNTIF($D$5:$D$201,"&lt;&gt;"&amp;"")+4)))),ROW($A192))),NA())</f>
        <v>#N/A</v>
      </c>
      <c r="Z196" s="59" t="e">
        <f ca="1" t="array" ref="Z196">IFERROR(INDIRECT("$q$"&amp;SMALL(IF(TODAY()&gt;=$E$5:INDIRECT("$E$"&amp;COUNTIF($D$5:$D$201,"&lt;&gt;"&amp;"")+4),IF(TODAY()&lt;=$F$5:INDIRECT("$f$"&amp;COUNTIF($D$5:$D$201,"&lt;&gt;"&amp;"")+4),ROW($E$5:INDIRECT("$e$"&amp;COUNTIF($D$5:$D$201,"&lt;&gt;"&amp;"")+4)))),ROW($A192))),NA())</f>
        <v>#N/A</v>
      </c>
      <c r="AA196" s="59" t="e">
        <f ca="1" t="array" ref="AA196">IFERROR(INDIRECT("$r$"&amp;SMALL(IF(TODAY()&gt;=$E$5:INDIRECT("$E$"&amp;COUNTIF($D$5:$D$201,"&lt;&gt;"&amp;"")+4),IF(TODAY()&lt;=$F$5:INDIRECT("$f$"&amp;COUNTIF($D$5:$D$201,"&lt;&gt;"&amp;"")+4),ROW($E$5:INDIRECT("$e$"&amp;COUNTIF($D$5:$D$201,"&lt;&gt;"&amp;"")+4)))),ROW($A192))),NA())</f>
        <v>#N/A</v>
      </c>
      <c r="AB196" s="59" t="e">
        <f ca="1" t="array" ref="AB196">IFERROR(INDIRECT("$s$"&amp;SMALL(IF(TODAY()&gt;=$E$5:INDIRECT("$E$"&amp;COUNTIF($D$5:$D$201,"&lt;&gt;"&amp;"")+4),IF(TODAY()&lt;=$F$5:INDIRECT("$f$"&amp;COUNTIF($D$5:$D$201,"&lt;&gt;"&amp;"")+4),ROW($E$5:INDIRECT("$e$"&amp;COUNTIF($D$5:$D$201,"&lt;&gt;"&amp;"")+4)))),ROW($A192))),NA())</f>
        <v>#N/A</v>
      </c>
      <c r="AH196" s="59" t="e">
        <f ca="1" t="array" ref="AH196">IFERROR(INDIRECT("$p$"&amp;SMALL(IF(TODAY()&lt;$E$5:INDIRECT("$E$"&amp;COUNTIF($D$5:$D$201,"&lt;&gt;"&amp;"")+4),ROW($E$5:INDIRECT("$E$"&amp;COUNTIF($D$5:$D$201,"&lt;&gt;"&amp;"")+4))),ROW($A192))),NA())</f>
        <v>#N/A</v>
      </c>
      <c r="AI196" s="59" t="e">
        <f ca="1" t="array" ref="AI196">IFERROR(INDIRECT("$Q$"&amp;SMALL(IF(TODAY()&lt;$E$5:INDIRECT("$E$"&amp;COUNTIF($D$5:$D$201,"&lt;&gt;"&amp;"")+4),ROW($E$5:INDIRECT("$E$"&amp;COUNTIF($D$5:$D$201,"&lt;&gt;"&amp;"")+4))),ROW($A192))),NA())</f>
        <v>#N/A</v>
      </c>
      <c r="AJ196" s="59" t="e">
        <f ca="1" t="array" ref="AJ196">IFERROR(INDIRECT("$R$"&amp;SMALL(IF(TODAY()&lt;$E$5:INDIRECT("$E$"&amp;COUNTIF($D$5:$D$201,"&lt;&gt;"&amp;"")+4),ROW($E$5:INDIRECT("$E$"&amp;COUNTIF($D$5:$D$201,"&lt;&gt;"&amp;"")+4))),ROW($A192))),NA())</f>
        <v>#N/A</v>
      </c>
      <c r="AK196" s="59" t="e">
        <f ca="1" t="array" ref="AK196">IFERROR(INDIRECT("$s$"&amp;SMALL(IF(TODAY()&lt;$E$5:INDIRECT("$E$"&amp;COUNTIF($D$5:$D$201,"&lt;&gt;"&amp;"")+4),ROW($E$5:INDIRECT("$E$"&amp;COUNTIF($D$5:$D$201,"&lt;&gt;"&amp;"")+4))),ROW($A192))),NA())</f>
        <v>#N/A</v>
      </c>
      <c r="AR196" s="59" t="b">
        <f ca="1" t="array" ref="AR196">IF(AND($D196&lt;&gt;"",$P$1=1),$D196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192))),NA()),IF($P$1=3,IFERROR(INDIRECT("$d$"&amp;SMALL(IF(TODAY()&lt;$E$5:INDIRECT("$E$"&amp;COUNTIF($D$5:$D$201,"&lt;&gt;"&amp;"")+4),ROW($E$5:INDIRECT("$E$"&amp;COUNTIF($D$5:$D$201,"&lt;&gt;"&amp;"")+4))),ROW($A192))),NA()))))</f>
        <v>0</v>
      </c>
    </row>
    <row r="197" spans="1:44">
      <c r="A197" s="14"/>
      <c r="G197" s="35" t="str">
        <f t="shared" si="33"/>
        <v/>
      </c>
      <c r="I197" s="57" t="str">
        <f ca="1" t="shared" si="34"/>
        <v/>
      </c>
      <c r="J197" s="35" t="str">
        <f ca="1" t="shared" si="35"/>
        <v/>
      </c>
      <c r="L197" s="16"/>
      <c r="M197" s="58" t="e">
        <f t="shared" si="31"/>
        <v>#N/A</v>
      </c>
      <c r="N197" s="58" t="e">
        <f ca="1" t="array" ref="N197">IFERROR(INDIRECT("$e$"&amp;SMALL(IF(TODAY()&gt;=$E$5:INDIRECT("$E$"&amp;COUNTIF($D$5:$D$201,"&lt;&gt;"&amp;"")+4),IF(TODAY()&lt;=$F$5:INDIRECT("$f$"&amp;COUNTIF($D$5:$D$201,"&lt;&gt;"&amp;"")+4),ROW($E$5:INDIRECT("$E$"&amp;COUNTIF($D$5:$D$201,"&lt;&gt;"&amp;"")+4)))),ROW($A193))),NA())</f>
        <v>#N/A</v>
      </c>
      <c r="O197" s="58" t="e">
        <f ca="1" t="array" ref="O197">IFERROR(INDIRECT("$e$"&amp;SMALL(IF(TODAY()&lt;$E$5:INDIRECT("$E$"&amp;COUNTIF($D$5:$D$201,"&lt;&gt;"&amp;"")+4),ROW($E$5:INDIRECT("$E$"&amp;COUNTIF($D$5:$D$201,"&lt;&gt;"&amp;"")+4))),ROW($A193))),NA())</f>
        <v>#N/A</v>
      </c>
      <c r="P197" s="59" t="e">
        <f t="shared" si="32"/>
        <v>#N/A</v>
      </c>
      <c r="Q197" s="59" t="e">
        <f ca="1" t="array" ref="Q197">IF(OR($E197="",$F197="")=TRUE(),NA(),IF(TODAY()&lt;$E197,0,IF(TODAY()&lt;=$F197,NOW()-$E197,$G197-1)))</f>
        <v>#N/A</v>
      </c>
      <c r="R197" s="59" t="e">
        <f t="array" ref="R197">IF(IFERROR($G197-$P197-1,0)&lt;=0,NA(),IFERROR($G197-$P197-1,0))</f>
        <v>#N/A</v>
      </c>
      <c r="S197" s="64" t="e">
        <f ca="1" t="array" ref="S197">IFERROR(IF($G197-$Q197-1&lt;=0,NA(),$G197-$Q197-1),NA())</f>
        <v>#N/A</v>
      </c>
      <c r="Y197" s="65" t="e">
        <f ca="1" t="array" ref="Y197">IFERROR(INDIRECT("$p$"&amp;SMALL(IF(TODAY()&gt;=$E$5:INDIRECT("$E$"&amp;COUNTIF($D$5:$D$201,"&lt;&gt;"&amp;"")+4),IF(TODAY()&lt;=$F$5:INDIRECT("$f$"&amp;COUNTIF($D$5:$D$201,"&lt;&gt;"&amp;"")+4),ROW($E$5:INDIRECT("$E$"&amp;COUNTIF($D$5:$D$201,"&lt;&gt;"&amp;"")+4)))),ROW($A193))),NA())</f>
        <v>#N/A</v>
      </c>
      <c r="Z197" s="59" t="e">
        <f ca="1" t="array" ref="Z197">IFERROR(INDIRECT("$q$"&amp;SMALL(IF(TODAY()&gt;=$E$5:INDIRECT("$E$"&amp;COUNTIF($D$5:$D$201,"&lt;&gt;"&amp;"")+4),IF(TODAY()&lt;=$F$5:INDIRECT("$f$"&amp;COUNTIF($D$5:$D$201,"&lt;&gt;"&amp;"")+4),ROW($E$5:INDIRECT("$e$"&amp;COUNTIF($D$5:$D$201,"&lt;&gt;"&amp;"")+4)))),ROW($A193))),NA())</f>
        <v>#N/A</v>
      </c>
      <c r="AA197" s="59" t="e">
        <f ca="1" t="array" ref="AA197">IFERROR(INDIRECT("$r$"&amp;SMALL(IF(TODAY()&gt;=$E$5:INDIRECT("$E$"&amp;COUNTIF($D$5:$D$201,"&lt;&gt;"&amp;"")+4),IF(TODAY()&lt;=$F$5:INDIRECT("$f$"&amp;COUNTIF($D$5:$D$201,"&lt;&gt;"&amp;"")+4),ROW($E$5:INDIRECT("$e$"&amp;COUNTIF($D$5:$D$201,"&lt;&gt;"&amp;"")+4)))),ROW($A193))),NA())</f>
        <v>#N/A</v>
      </c>
      <c r="AB197" s="59" t="e">
        <f ca="1" t="array" ref="AB197">IFERROR(INDIRECT("$s$"&amp;SMALL(IF(TODAY()&gt;=$E$5:INDIRECT("$E$"&amp;COUNTIF($D$5:$D$201,"&lt;&gt;"&amp;"")+4),IF(TODAY()&lt;=$F$5:INDIRECT("$f$"&amp;COUNTIF($D$5:$D$201,"&lt;&gt;"&amp;"")+4),ROW($E$5:INDIRECT("$e$"&amp;COUNTIF($D$5:$D$201,"&lt;&gt;"&amp;"")+4)))),ROW($A193))),NA())</f>
        <v>#N/A</v>
      </c>
      <c r="AH197" s="59" t="e">
        <f ca="1" t="array" ref="AH197">IFERROR(INDIRECT("$p$"&amp;SMALL(IF(TODAY()&lt;$E$5:INDIRECT("$E$"&amp;COUNTIF($D$5:$D$201,"&lt;&gt;"&amp;"")+4),ROW($E$5:INDIRECT("$E$"&amp;COUNTIF($D$5:$D$201,"&lt;&gt;"&amp;"")+4))),ROW($A193))),NA())</f>
        <v>#N/A</v>
      </c>
      <c r="AI197" s="59" t="e">
        <f ca="1" t="array" ref="AI197">IFERROR(INDIRECT("$Q$"&amp;SMALL(IF(TODAY()&lt;$E$5:INDIRECT("$E$"&amp;COUNTIF($D$5:$D$201,"&lt;&gt;"&amp;"")+4),ROW($E$5:INDIRECT("$E$"&amp;COUNTIF($D$5:$D$201,"&lt;&gt;"&amp;"")+4))),ROW($A193))),NA())</f>
        <v>#N/A</v>
      </c>
      <c r="AJ197" s="59" t="e">
        <f ca="1" t="array" ref="AJ197">IFERROR(INDIRECT("$R$"&amp;SMALL(IF(TODAY()&lt;$E$5:INDIRECT("$E$"&amp;COUNTIF($D$5:$D$201,"&lt;&gt;"&amp;"")+4),ROW($E$5:INDIRECT("$E$"&amp;COUNTIF($D$5:$D$201,"&lt;&gt;"&amp;"")+4))),ROW($A193))),NA())</f>
        <v>#N/A</v>
      </c>
      <c r="AK197" s="59" t="e">
        <f ca="1" t="array" ref="AK197">IFERROR(INDIRECT("$s$"&amp;SMALL(IF(TODAY()&lt;$E$5:INDIRECT("$E$"&amp;COUNTIF($D$5:$D$201,"&lt;&gt;"&amp;"")+4),ROW($E$5:INDIRECT("$E$"&amp;COUNTIF($D$5:$D$201,"&lt;&gt;"&amp;"")+4))),ROW($A193))),NA())</f>
        <v>#N/A</v>
      </c>
      <c r="AR197" s="59" t="b">
        <f ca="1" t="array" ref="AR197">IF(AND($D197&lt;&gt;"",$P$1=1),$D197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193))),NA()),IF($P$1=3,IFERROR(INDIRECT("$d$"&amp;SMALL(IF(TODAY()&lt;$E$5:INDIRECT("$E$"&amp;COUNTIF($D$5:$D$201,"&lt;&gt;"&amp;"")+4),ROW($E$5:INDIRECT("$E$"&amp;COUNTIF($D$5:$D$201,"&lt;&gt;"&amp;"")+4))),ROW($A193))),NA()))))</f>
        <v>0</v>
      </c>
    </row>
    <row r="198" spans="1:44">
      <c r="A198" s="14"/>
      <c r="G198" s="35" t="str">
        <f t="shared" si="33"/>
        <v/>
      </c>
      <c r="I198" s="57" t="str">
        <f ca="1" t="shared" si="34"/>
        <v/>
      </c>
      <c r="J198" s="35" t="str">
        <f ca="1" t="shared" si="35"/>
        <v/>
      </c>
      <c r="L198" s="16"/>
      <c r="M198" s="58" t="e">
        <f t="shared" si="31"/>
        <v>#N/A</v>
      </c>
      <c r="N198" s="58" t="e">
        <f ca="1" t="array" ref="N198">IFERROR(INDIRECT("$e$"&amp;SMALL(IF(TODAY()&gt;=$E$5:INDIRECT("$E$"&amp;COUNTIF($D$5:$D$201,"&lt;&gt;"&amp;"")+4),IF(TODAY()&lt;=$F$5:INDIRECT("$f$"&amp;COUNTIF($D$5:$D$201,"&lt;&gt;"&amp;"")+4),ROW($E$5:INDIRECT("$E$"&amp;COUNTIF($D$5:$D$201,"&lt;&gt;"&amp;"")+4)))),ROW($A194))),NA())</f>
        <v>#N/A</v>
      </c>
      <c r="O198" s="58" t="e">
        <f ca="1" t="array" ref="O198">IFERROR(INDIRECT("$e$"&amp;SMALL(IF(TODAY()&lt;$E$5:INDIRECT("$E$"&amp;COUNTIF($D$5:$D$201,"&lt;&gt;"&amp;"")+4),ROW($E$5:INDIRECT("$E$"&amp;COUNTIF($D$5:$D$201,"&lt;&gt;"&amp;"")+4))),ROW($A194))),NA())</f>
        <v>#N/A</v>
      </c>
      <c r="P198" s="59" t="e">
        <f t="shared" si="32"/>
        <v>#N/A</v>
      </c>
      <c r="Q198" s="59" t="e">
        <f ca="1" t="array" ref="Q198">IF(OR($E198="",$F198="")=TRUE(),NA(),IF(TODAY()&lt;$E198,0,IF(TODAY()&lt;=$F198,NOW()-$E198,$G198-1)))</f>
        <v>#N/A</v>
      </c>
      <c r="R198" s="59" t="e">
        <f t="array" ref="R198">IF(IFERROR($G198-$P198-1,0)&lt;=0,NA(),IFERROR($G198-$P198-1,0))</f>
        <v>#N/A</v>
      </c>
      <c r="S198" s="64" t="e">
        <f ca="1" t="array" ref="S198">IFERROR(IF($G198-$Q198-1&lt;=0,NA(),$G198-$Q198-1),NA())</f>
        <v>#N/A</v>
      </c>
      <c r="Y198" s="65" t="e">
        <f ca="1" t="array" ref="Y198">IFERROR(INDIRECT("$p$"&amp;SMALL(IF(TODAY()&gt;=$E$5:INDIRECT("$E$"&amp;COUNTIF($D$5:$D$201,"&lt;&gt;"&amp;"")+4),IF(TODAY()&lt;=$F$5:INDIRECT("$f$"&amp;COUNTIF($D$5:$D$201,"&lt;&gt;"&amp;"")+4),ROW($E$5:INDIRECT("$E$"&amp;COUNTIF($D$5:$D$201,"&lt;&gt;"&amp;"")+4)))),ROW($A194))),NA())</f>
        <v>#N/A</v>
      </c>
      <c r="Z198" s="59" t="e">
        <f ca="1" t="array" ref="Z198">IFERROR(INDIRECT("$q$"&amp;SMALL(IF(TODAY()&gt;=$E$5:INDIRECT("$E$"&amp;COUNTIF($D$5:$D$201,"&lt;&gt;"&amp;"")+4),IF(TODAY()&lt;=$F$5:INDIRECT("$f$"&amp;COUNTIF($D$5:$D$201,"&lt;&gt;"&amp;"")+4),ROW($E$5:INDIRECT("$e$"&amp;COUNTIF($D$5:$D$201,"&lt;&gt;"&amp;"")+4)))),ROW($A194))),NA())</f>
        <v>#N/A</v>
      </c>
      <c r="AA198" s="59" t="e">
        <f ca="1" t="array" ref="AA198">IFERROR(INDIRECT("$r$"&amp;SMALL(IF(TODAY()&gt;=$E$5:INDIRECT("$E$"&amp;COUNTIF($D$5:$D$201,"&lt;&gt;"&amp;"")+4),IF(TODAY()&lt;=$F$5:INDIRECT("$f$"&amp;COUNTIF($D$5:$D$201,"&lt;&gt;"&amp;"")+4),ROW($E$5:INDIRECT("$e$"&amp;COUNTIF($D$5:$D$201,"&lt;&gt;"&amp;"")+4)))),ROW($A194))),NA())</f>
        <v>#N/A</v>
      </c>
      <c r="AB198" s="59" t="e">
        <f ca="1" t="array" ref="AB198">IFERROR(INDIRECT("$s$"&amp;SMALL(IF(TODAY()&gt;=$E$5:INDIRECT("$E$"&amp;COUNTIF($D$5:$D$201,"&lt;&gt;"&amp;"")+4),IF(TODAY()&lt;=$F$5:INDIRECT("$f$"&amp;COUNTIF($D$5:$D$201,"&lt;&gt;"&amp;"")+4),ROW($E$5:INDIRECT("$e$"&amp;COUNTIF($D$5:$D$201,"&lt;&gt;"&amp;"")+4)))),ROW($A194))),NA())</f>
        <v>#N/A</v>
      </c>
      <c r="AH198" s="59" t="e">
        <f ca="1" t="array" ref="AH198">IFERROR(INDIRECT("$p$"&amp;SMALL(IF(TODAY()&lt;$E$5:INDIRECT("$E$"&amp;COUNTIF($D$5:$D$201,"&lt;&gt;"&amp;"")+4),ROW($E$5:INDIRECT("$E$"&amp;COUNTIF($D$5:$D$201,"&lt;&gt;"&amp;"")+4))),ROW($A194))),NA())</f>
        <v>#N/A</v>
      </c>
      <c r="AI198" s="59" t="e">
        <f ca="1" t="array" ref="AI198">IFERROR(INDIRECT("$Q$"&amp;SMALL(IF(TODAY()&lt;$E$5:INDIRECT("$E$"&amp;COUNTIF($D$5:$D$201,"&lt;&gt;"&amp;"")+4),ROW($E$5:INDIRECT("$E$"&amp;COUNTIF($D$5:$D$201,"&lt;&gt;"&amp;"")+4))),ROW($A194))),NA())</f>
        <v>#N/A</v>
      </c>
      <c r="AJ198" s="59" t="e">
        <f ca="1" t="array" ref="AJ198">IFERROR(INDIRECT("$R$"&amp;SMALL(IF(TODAY()&lt;$E$5:INDIRECT("$E$"&amp;COUNTIF($D$5:$D$201,"&lt;&gt;"&amp;"")+4),ROW($E$5:INDIRECT("$E$"&amp;COUNTIF($D$5:$D$201,"&lt;&gt;"&amp;"")+4))),ROW($A194))),NA())</f>
        <v>#N/A</v>
      </c>
      <c r="AK198" s="59" t="e">
        <f ca="1" t="array" ref="AK198">IFERROR(INDIRECT("$s$"&amp;SMALL(IF(TODAY()&lt;$E$5:INDIRECT("$E$"&amp;COUNTIF($D$5:$D$201,"&lt;&gt;"&amp;"")+4),ROW($E$5:INDIRECT("$E$"&amp;COUNTIF($D$5:$D$201,"&lt;&gt;"&amp;"")+4))),ROW($A194))),NA())</f>
        <v>#N/A</v>
      </c>
      <c r="AR198" s="59" t="b">
        <f ca="1" t="array" ref="AR198">IF(AND($D198&lt;&gt;"",$P$1=1),$D198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194))),NA()),IF($P$1=3,IFERROR(INDIRECT("$d$"&amp;SMALL(IF(TODAY()&lt;$E$5:INDIRECT("$E$"&amp;COUNTIF($D$5:$D$201,"&lt;&gt;"&amp;"")+4),ROW($E$5:INDIRECT("$E$"&amp;COUNTIF($D$5:$D$201,"&lt;&gt;"&amp;"")+4))),ROW($A194))),NA()))))</f>
        <v>0</v>
      </c>
    </row>
    <row r="199" spans="1:44">
      <c r="A199" s="14"/>
      <c r="G199" s="35" t="str">
        <f t="shared" si="33"/>
        <v/>
      </c>
      <c r="I199" s="57" t="str">
        <f ca="1" t="shared" si="34"/>
        <v/>
      </c>
      <c r="J199" s="35" t="str">
        <f ca="1" t="shared" si="35"/>
        <v/>
      </c>
      <c r="L199" s="16"/>
      <c r="M199" s="58" t="e">
        <f t="shared" si="31"/>
        <v>#N/A</v>
      </c>
      <c r="N199" s="58" t="e">
        <f ca="1" t="array" ref="N199">IFERROR(INDIRECT("$e$"&amp;SMALL(IF(TODAY()&gt;=$E$5:INDIRECT("$E$"&amp;COUNTIF($D$5:$D$201,"&lt;&gt;"&amp;"")+4),IF(TODAY()&lt;=$F$5:INDIRECT("$f$"&amp;COUNTIF($D$5:$D$201,"&lt;&gt;"&amp;"")+4),ROW($E$5:INDIRECT("$E$"&amp;COUNTIF($D$5:$D$201,"&lt;&gt;"&amp;"")+4)))),ROW($A195))),NA())</f>
        <v>#N/A</v>
      </c>
      <c r="O199" s="58" t="e">
        <f ca="1" t="array" ref="O199">IFERROR(INDIRECT("$e$"&amp;SMALL(IF(TODAY()&lt;$E$5:INDIRECT("$E$"&amp;COUNTIF($D$5:$D$201,"&lt;&gt;"&amp;"")+4),ROW($E$5:INDIRECT("$E$"&amp;COUNTIF($D$5:$D$201,"&lt;&gt;"&amp;"")+4))),ROW($A195))),NA())</f>
        <v>#N/A</v>
      </c>
      <c r="P199" s="59" t="e">
        <f t="shared" si="32"/>
        <v>#N/A</v>
      </c>
      <c r="Q199" s="59" t="e">
        <f ca="1" t="array" ref="Q199">IF(OR($E199="",$F199="")=TRUE(),NA(),IF(TODAY()&lt;$E199,0,IF(TODAY()&lt;=$F199,NOW()-$E199,$G199-1)))</f>
        <v>#N/A</v>
      </c>
      <c r="R199" s="59" t="e">
        <f t="array" ref="R199">IF(IFERROR($G199-$P199-1,0)&lt;=0,NA(),IFERROR($G199-$P199-1,0))</f>
        <v>#N/A</v>
      </c>
      <c r="S199" s="64" t="e">
        <f ca="1" t="array" ref="S199">IFERROR(IF($G199-$Q199-1&lt;=0,NA(),$G199-$Q199-1),NA())</f>
        <v>#N/A</v>
      </c>
      <c r="Y199" s="65" t="e">
        <f ca="1" t="array" ref="Y199">IFERROR(INDIRECT("$p$"&amp;SMALL(IF(TODAY()&gt;=$E$5:INDIRECT("$E$"&amp;COUNTIF($D$5:$D$201,"&lt;&gt;"&amp;"")+4),IF(TODAY()&lt;=$F$5:INDIRECT("$f$"&amp;COUNTIF($D$5:$D$201,"&lt;&gt;"&amp;"")+4),ROW($E$5:INDIRECT("$E$"&amp;COUNTIF($D$5:$D$201,"&lt;&gt;"&amp;"")+4)))),ROW($A195))),NA())</f>
        <v>#N/A</v>
      </c>
      <c r="Z199" s="59" t="e">
        <f ca="1" t="array" ref="Z199">IFERROR(INDIRECT("$q$"&amp;SMALL(IF(TODAY()&gt;=$E$5:INDIRECT("$E$"&amp;COUNTIF($D$5:$D$201,"&lt;&gt;"&amp;"")+4),IF(TODAY()&lt;=$F$5:INDIRECT("$f$"&amp;COUNTIF($D$5:$D$201,"&lt;&gt;"&amp;"")+4),ROW($E$5:INDIRECT("$e$"&amp;COUNTIF($D$5:$D$201,"&lt;&gt;"&amp;"")+4)))),ROW($A195))),NA())</f>
        <v>#N/A</v>
      </c>
      <c r="AA199" s="59" t="e">
        <f ca="1" t="array" ref="AA199">IFERROR(INDIRECT("$r$"&amp;SMALL(IF(TODAY()&gt;=$E$5:INDIRECT("$E$"&amp;COUNTIF($D$5:$D$201,"&lt;&gt;"&amp;"")+4),IF(TODAY()&lt;=$F$5:INDIRECT("$f$"&amp;COUNTIF($D$5:$D$201,"&lt;&gt;"&amp;"")+4),ROW($E$5:INDIRECT("$e$"&amp;COUNTIF($D$5:$D$201,"&lt;&gt;"&amp;"")+4)))),ROW($A195))),NA())</f>
        <v>#N/A</v>
      </c>
      <c r="AB199" s="59" t="e">
        <f ca="1" t="array" ref="AB199">IFERROR(INDIRECT("$s$"&amp;SMALL(IF(TODAY()&gt;=$E$5:INDIRECT("$E$"&amp;COUNTIF($D$5:$D$201,"&lt;&gt;"&amp;"")+4),IF(TODAY()&lt;=$F$5:INDIRECT("$f$"&amp;COUNTIF($D$5:$D$201,"&lt;&gt;"&amp;"")+4),ROW($E$5:INDIRECT("$e$"&amp;COUNTIF($D$5:$D$201,"&lt;&gt;"&amp;"")+4)))),ROW($A195))),NA())</f>
        <v>#N/A</v>
      </c>
      <c r="AH199" s="59" t="e">
        <f ca="1" t="array" ref="AH199">IFERROR(INDIRECT("$p$"&amp;SMALL(IF(TODAY()&lt;$E$5:INDIRECT("$E$"&amp;COUNTIF($D$5:$D$201,"&lt;&gt;"&amp;"")+4),ROW($E$5:INDIRECT("$E$"&amp;COUNTIF($D$5:$D$201,"&lt;&gt;"&amp;"")+4))),ROW($A195))),NA())</f>
        <v>#N/A</v>
      </c>
      <c r="AI199" s="59" t="e">
        <f ca="1" t="array" ref="AI199">IFERROR(INDIRECT("$Q$"&amp;SMALL(IF(TODAY()&lt;$E$5:INDIRECT("$E$"&amp;COUNTIF($D$5:$D$201,"&lt;&gt;"&amp;"")+4),ROW($E$5:INDIRECT("$E$"&amp;COUNTIF($D$5:$D$201,"&lt;&gt;"&amp;"")+4))),ROW($A195))),NA())</f>
        <v>#N/A</v>
      </c>
      <c r="AJ199" s="59" t="e">
        <f ca="1" t="array" ref="AJ199">IFERROR(INDIRECT("$R$"&amp;SMALL(IF(TODAY()&lt;$E$5:INDIRECT("$E$"&amp;COUNTIF($D$5:$D$201,"&lt;&gt;"&amp;"")+4),ROW($E$5:INDIRECT("$E$"&amp;COUNTIF($D$5:$D$201,"&lt;&gt;"&amp;"")+4))),ROW($A195))),NA())</f>
        <v>#N/A</v>
      </c>
      <c r="AK199" s="59" t="e">
        <f ca="1" t="array" ref="AK199">IFERROR(INDIRECT("$s$"&amp;SMALL(IF(TODAY()&lt;$E$5:INDIRECT("$E$"&amp;COUNTIF($D$5:$D$201,"&lt;&gt;"&amp;"")+4),ROW($E$5:INDIRECT("$E$"&amp;COUNTIF($D$5:$D$201,"&lt;&gt;"&amp;"")+4))),ROW($A195))),NA())</f>
        <v>#N/A</v>
      </c>
      <c r="AR199" s="59" t="b">
        <f ca="1" t="array" ref="AR199">IF(AND($D199&lt;&gt;"",$P$1=1),$D199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195))),NA()),IF($P$1=3,IFERROR(INDIRECT("$d$"&amp;SMALL(IF(TODAY()&lt;$E$5:INDIRECT("$E$"&amp;COUNTIF($D$5:$D$201,"&lt;&gt;"&amp;"")+4),ROW($E$5:INDIRECT("$E$"&amp;COUNTIF($D$5:$D$201,"&lt;&gt;"&amp;"")+4))),ROW($A195))),NA()))))</f>
        <v>0</v>
      </c>
    </row>
    <row r="200" spans="1:44">
      <c r="A200" s="14"/>
      <c r="G200" s="35" t="str">
        <f t="shared" si="33"/>
        <v/>
      </c>
      <c r="I200" s="57" t="str">
        <f ca="1" t="shared" si="34"/>
        <v/>
      </c>
      <c r="J200" s="35" t="str">
        <f ca="1" t="shared" si="35"/>
        <v/>
      </c>
      <c r="L200" s="16"/>
      <c r="M200" s="58" t="e">
        <f t="shared" si="31"/>
        <v>#N/A</v>
      </c>
      <c r="N200" s="58" t="e">
        <f ca="1" t="array" ref="N200">IFERROR(INDIRECT("$e$"&amp;SMALL(IF(TODAY()&gt;=$E$5:INDIRECT("$E$"&amp;COUNTIF($D$5:$D$201,"&lt;&gt;"&amp;"")+4),IF(TODAY()&lt;=$F$5:INDIRECT("$f$"&amp;COUNTIF($D$5:$D$201,"&lt;&gt;"&amp;"")+4),ROW($E$5:INDIRECT("$E$"&amp;COUNTIF($D$5:$D$201,"&lt;&gt;"&amp;"")+4)))),ROW($A196))),NA())</f>
        <v>#N/A</v>
      </c>
      <c r="O200" s="58" t="e">
        <f ca="1" t="array" ref="O200">IFERROR(INDIRECT("$e$"&amp;SMALL(IF(TODAY()&lt;$E$5:INDIRECT("$E$"&amp;COUNTIF($D$5:$D$201,"&lt;&gt;"&amp;"")+4),ROW($E$5:INDIRECT("$E$"&amp;COUNTIF($D$5:$D$201,"&lt;&gt;"&amp;"")+4))),ROW($A196))),NA())</f>
        <v>#N/A</v>
      </c>
      <c r="P200" s="59" t="e">
        <f t="shared" si="32"/>
        <v>#N/A</v>
      </c>
      <c r="Q200" s="59" t="e">
        <f ca="1" t="array" ref="Q200">IF(OR($E200="",$F200="")=TRUE(),NA(),IF(TODAY()&lt;$E200,0,IF(TODAY()&lt;=$F200,NOW()-$E200,$G200-1)))</f>
        <v>#N/A</v>
      </c>
      <c r="R200" s="59" t="e">
        <f t="array" ref="R200">IF(IFERROR($G200-$P200-1,0)&lt;=0,NA(),IFERROR($G200-$P200-1,0))</f>
        <v>#N/A</v>
      </c>
      <c r="S200" s="64" t="e">
        <f ca="1" t="array" ref="S200">IFERROR(IF($G200-$Q200-1&lt;=0,NA(),$G200-$Q200-1),NA())</f>
        <v>#N/A</v>
      </c>
      <c r="Y200" s="65" t="e">
        <f ca="1" t="array" ref="Y200">IFERROR(INDIRECT("$p$"&amp;SMALL(IF(TODAY()&gt;=$E$5:INDIRECT("$E$"&amp;COUNTIF($D$5:$D$201,"&lt;&gt;"&amp;"")+4),IF(TODAY()&lt;=$F$5:INDIRECT("$f$"&amp;COUNTIF($D$5:$D$201,"&lt;&gt;"&amp;"")+4),ROW($E$5:INDIRECT("$E$"&amp;COUNTIF($D$5:$D$201,"&lt;&gt;"&amp;"")+4)))),ROW($A196))),NA())</f>
        <v>#N/A</v>
      </c>
      <c r="Z200" s="59" t="e">
        <f ca="1" t="array" ref="Z200">IFERROR(INDIRECT("$q$"&amp;SMALL(IF(TODAY()&gt;=$E$5:INDIRECT("$E$"&amp;COUNTIF($D$5:$D$201,"&lt;&gt;"&amp;"")+4),IF(TODAY()&lt;=$F$5:INDIRECT("$f$"&amp;COUNTIF($D$5:$D$201,"&lt;&gt;"&amp;"")+4),ROW($E$5:INDIRECT("$e$"&amp;COUNTIF($D$5:$D$201,"&lt;&gt;"&amp;"")+4)))),ROW($A196))),NA())</f>
        <v>#N/A</v>
      </c>
      <c r="AA200" s="59" t="e">
        <f ca="1" t="array" ref="AA200">IFERROR(INDIRECT("$r$"&amp;SMALL(IF(TODAY()&gt;=$E$5:INDIRECT("$E$"&amp;COUNTIF($D$5:$D$201,"&lt;&gt;"&amp;"")+4),IF(TODAY()&lt;=$F$5:INDIRECT("$f$"&amp;COUNTIF($D$5:$D$201,"&lt;&gt;"&amp;"")+4),ROW($E$5:INDIRECT("$e$"&amp;COUNTIF($D$5:$D$201,"&lt;&gt;"&amp;"")+4)))),ROW($A196))),NA())</f>
        <v>#N/A</v>
      </c>
      <c r="AB200" s="59" t="e">
        <f ca="1" t="array" ref="AB200">IFERROR(INDIRECT("$s$"&amp;SMALL(IF(TODAY()&gt;=$E$5:INDIRECT("$E$"&amp;COUNTIF($D$5:$D$201,"&lt;&gt;"&amp;"")+4),IF(TODAY()&lt;=$F$5:INDIRECT("$f$"&amp;COUNTIF($D$5:$D$201,"&lt;&gt;"&amp;"")+4),ROW($E$5:INDIRECT("$e$"&amp;COUNTIF($D$5:$D$201,"&lt;&gt;"&amp;"")+4)))),ROW($A196))),NA())</f>
        <v>#N/A</v>
      </c>
      <c r="AH200" s="59" t="e">
        <f ca="1" t="array" ref="AH200">IFERROR(INDIRECT("$p$"&amp;SMALL(IF(TODAY()&lt;$E$5:INDIRECT("$E$"&amp;COUNTIF($D$5:$D$201,"&lt;&gt;"&amp;"")+4),ROW($E$5:INDIRECT("$E$"&amp;COUNTIF($D$5:$D$201,"&lt;&gt;"&amp;"")+4))),ROW($A196))),NA())</f>
        <v>#N/A</v>
      </c>
      <c r="AI200" s="59" t="e">
        <f ca="1" t="array" ref="AI200">IFERROR(INDIRECT("$Q$"&amp;SMALL(IF(TODAY()&lt;$E$5:INDIRECT("$E$"&amp;COUNTIF($D$5:$D$201,"&lt;&gt;"&amp;"")+4),ROW($E$5:INDIRECT("$E$"&amp;COUNTIF($D$5:$D$201,"&lt;&gt;"&amp;"")+4))),ROW($A196))),NA())</f>
        <v>#N/A</v>
      </c>
      <c r="AJ200" s="59" t="e">
        <f ca="1" t="array" ref="AJ200">IFERROR(INDIRECT("$R$"&amp;SMALL(IF(TODAY()&lt;$E$5:INDIRECT("$E$"&amp;COUNTIF($D$5:$D$201,"&lt;&gt;"&amp;"")+4),ROW($E$5:INDIRECT("$E$"&amp;COUNTIF($D$5:$D$201,"&lt;&gt;"&amp;"")+4))),ROW($A196))),NA())</f>
        <v>#N/A</v>
      </c>
      <c r="AK200" s="59" t="e">
        <f ca="1" t="array" ref="AK200">IFERROR(INDIRECT("$s$"&amp;SMALL(IF(TODAY()&lt;$E$5:INDIRECT("$E$"&amp;COUNTIF($D$5:$D$201,"&lt;&gt;"&amp;"")+4),ROW($E$5:INDIRECT("$E$"&amp;COUNTIF($D$5:$D$201,"&lt;&gt;"&amp;"")+4))),ROW($A196))),NA())</f>
        <v>#N/A</v>
      </c>
      <c r="AR200" s="59" t="b">
        <f ca="1" t="array" ref="AR200">IF(AND($D200&lt;&gt;"",$P$1=1),$D200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196))),NA()),IF($P$1=3,IFERROR(INDIRECT("$d$"&amp;SMALL(IF(TODAY()&lt;$E$5:INDIRECT("$E$"&amp;COUNTIF($D$5:$D$201,"&lt;&gt;"&amp;"")+4),ROW($E$5:INDIRECT("$E$"&amp;COUNTIF($D$5:$D$201,"&lt;&gt;"&amp;"")+4))),ROW($A196))),NA()))))</f>
        <v>0</v>
      </c>
    </row>
    <row r="201" spans="1:44">
      <c r="A201" s="14"/>
      <c r="G201" s="35" t="str">
        <f t="shared" si="33"/>
        <v/>
      </c>
      <c r="I201" s="57" t="str">
        <f ca="1" t="shared" si="34"/>
        <v/>
      </c>
      <c r="J201" s="35" t="str">
        <f ca="1" t="shared" si="35"/>
        <v/>
      </c>
      <c r="L201" s="16"/>
      <c r="M201" s="58" t="e">
        <f t="shared" si="31"/>
        <v>#N/A</v>
      </c>
      <c r="N201" s="58" t="e">
        <f ca="1" t="array" ref="N201">IFERROR(INDIRECT("$e$"&amp;SMALL(IF(TODAY()&gt;=$E$5:INDIRECT("$E$"&amp;COUNTIF($D$5:$D$201,"&lt;&gt;"&amp;"")+4),IF(TODAY()&lt;=$F$5:INDIRECT("$f$"&amp;COUNTIF($D$5:$D$201,"&lt;&gt;"&amp;"")+4),ROW($E$5:INDIRECT("$E$"&amp;COUNTIF($D$5:$D$201,"&lt;&gt;"&amp;"")+4)))),ROW($A197))),NA())</f>
        <v>#N/A</v>
      </c>
      <c r="O201" s="58" t="e">
        <f ca="1" t="array" ref="O201">IFERROR(INDIRECT("$e$"&amp;SMALL(IF(TODAY()&lt;$E$5:INDIRECT("$E$"&amp;COUNTIF($D$5:$D$201,"&lt;&gt;"&amp;"")+4),ROW($E$5:INDIRECT("$E$"&amp;COUNTIF($D$5:$D$201,"&lt;&gt;"&amp;"")+4))),ROW($A197))),NA())</f>
        <v>#N/A</v>
      </c>
      <c r="P201" s="59" t="e">
        <f t="shared" si="32"/>
        <v>#N/A</v>
      </c>
      <c r="Q201" s="59" t="e">
        <f ca="1" t="array" ref="Q201">IF(OR($E201="",$F201="")=TRUE(),NA(),IF(TODAY()&lt;$E201,0,IF(TODAY()&lt;=$F201,NOW()-$E201,$G201-1)))</f>
        <v>#N/A</v>
      </c>
      <c r="R201" s="59" t="e">
        <f t="array" ref="R201">IF(IFERROR($G201-$P201-1,0)&lt;=0,NA(),IFERROR($G201-$P201-1,0))</f>
        <v>#N/A</v>
      </c>
      <c r="S201" s="64" t="e">
        <f ca="1" t="array" ref="S201">IFERROR(IF($G201-$Q201-1&lt;=0,NA(),$G201-$Q201-1),NA())</f>
        <v>#N/A</v>
      </c>
      <c r="Y201" s="65" t="e">
        <f ca="1" t="array" ref="Y201">IFERROR(INDIRECT("$p$"&amp;SMALL(IF(TODAY()&gt;=$E$5:INDIRECT("$E$"&amp;COUNTIF($D$5:$D$201,"&lt;&gt;"&amp;"")+4),IF(TODAY()&lt;=$F$5:INDIRECT("$f$"&amp;COUNTIF($D$5:$D$201,"&lt;&gt;"&amp;"")+4),ROW($E$5:INDIRECT("$E$"&amp;COUNTIF($D$5:$D$201,"&lt;&gt;"&amp;"")+4)))),ROW($A197))),NA())</f>
        <v>#N/A</v>
      </c>
      <c r="Z201" s="59" t="e">
        <f ca="1" t="array" ref="Z201">IFERROR(INDIRECT("$q$"&amp;SMALL(IF(TODAY()&gt;=$E$5:INDIRECT("$E$"&amp;COUNTIF($D$5:$D$201,"&lt;&gt;"&amp;"")+4),IF(TODAY()&lt;=$F$5:INDIRECT("$f$"&amp;COUNTIF($D$5:$D$201,"&lt;&gt;"&amp;"")+4),ROW($E$5:INDIRECT("$e$"&amp;COUNTIF($D$5:$D$201,"&lt;&gt;"&amp;"")+4)))),ROW($A197))),NA())</f>
        <v>#N/A</v>
      </c>
      <c r="AA201" s="59" t="e">
        <f ca="1" t="array" ref="AA201">IFERROR(INDIRECT("$r$"&amp;SMALL(IF(TODAY()&gt;=$E$5:INDIRECT("$E$"&amp;COUNTIF($D$5:$D$201,"&lt;&gt;"&amp;"")+4),IF(TODAY()&lt;=$F$5:INDIRECT("$f$"&amp;COUNTIF($D$5:$D$201,"&lt;&gt;"&amp;"")+4),ROW($E$5:INDIRECT("$e$"&amp;COUNTIF($D$5:$D$201,"&lt;&gt;"&amp;"")+4)))),ROW($A197))),NA())</f>
        <v>#N/A</v>
      </c>
      <c r="AB201" s="59" t="e">
        <f ca="1" t="array" ref="AB201">IFERROR(INDIRECT("$s$"&amp;SMALL(IF(TODAY()&gt;=$E$5:INDIRECT("$E$"&amp;COUNTIF($D$5:$D$201,"&lt;&gt;"&amp;"")+4),IF(TODAY()&lt;=$F$5:INDIRECT("$f$"&amp;COUNTIF($D$5:$D$201,"&lt;&gt;"&amp;"")+4),ROW($E$5:INDIRECT("$e$"&amp;COUNTIF($D$5:$D$201,"&lt;&gt;"&amp;"")+4)))),ROW($A197))),NA())</f>
        <v>#N/A</v>
      </c>
      <c r="AH201" s="59" t="e">
        <f ca="1" t="array" ref="AH201">IFERROR(INDIRECT("$p$"&amp;SMALL(IF(TODAY()&lt;$E$5:INDIRECT("$E$"&amp;COUNTIF($D$5:$D$201,"&lt;&gt;"&amp;"")+4),ROW($E$5:INDIRECT("$E$"&amp;COUNTIF($D$5:$D$201,"&lt;&gt;"&amp;"")+4))),ROW($A197))),NA())</f>
        <v>#N/A</v>
      </c>
      <c r="AI201" s="59" t="e">
        <f ca="1" t="array" ref="AI201">IFERROR(INDIRECT("$Q$"&amp;SMALL(IF(TODAY()&lt;$E$5:INDIRECT("$E$"&amp;COUNTIF($D$5:$D$201,"&lt;&gt;"&amp;"")+4),ROW($E$5:INDIRECT("$E$"&amp;COUNTIF($D$5:$D$201,"&lt;&gt;"&amp;"")+4))),ROW($A197))),NA())</f>
        <v>#N/A</v>
      </c>
      <c r="AJ201" s="59" t="e">
        <f ca="1" t="array" ref="AJ201">IFERROR(INDIRECT("$R$"&amp;SMALL(IF(TODAY()&lt;$E$5:INDIRECT("$E$"&amp;COUNTIF($D$5:$D$201,"&lt;&gt;"&amp;"")+4),ROW($E$5:INDIRECT("$E$"&amp;COUNTIF($D$5:$D$201,"&lt;&gt;"&amp;"")+4))),ROW($A197))),NA())</f>
        <v>#N/A</v>
      </c>
      <c r="AK201" s="59" t="e">
        <f ca="1" t="array" ref="AK201">IFERROR(INDIRECT("$s$"&amp;SMALL(IF(TODAY()&lt;$E$5:INDIRECT("$E$"&amp;COUNTIF($D$5:$D$201,"&lt;&gt;"&amp;"")+4),ROW($E$5:INDIRECT("$E$"&amp;COUNTIF($D$5:$D$201,"&lt;&gt;"&amp;"")+4))),ROW($A197))),NA())</f>
        <v>#N/A</v>
      </c>
      <c r="AR201" s="59" t="b">
        <f ca="1" t="array" ref="AR201">IF(AND($D201&lt;&gt;"",$P$1=1),$D201,IF($P$1=2,IFERROR(INDIRECT("$d$"&amp;SMALL(IF(TODAY()&gt;=$E$5:INDIRECT("$E$"&amp;COUNTIF($D$5:$D$201,"&lt;&gt;"&amp;"")+4),IF(TODAY()&lt;=$F$5:INDIRECT("$f$"&amp;COUNTIF($D$5:$D$201,"&lt;&gt;"&amp;"")+4),ROW($E$5:INDIRECT("$E$"&amp;COUNTIF($D$5:$D$201,"&lt;&gt;"&amp;"")+4)))),ROW($A197))),NA()),IF($P$1=3,IFERROR(INDIRECT("$d$"&amp;SMALL(IF(TODAY()&lt;$E$5:INDIRECT("$E$"&amp;COUNTIF($D$5:$D$201,"&lt;&gt;"&amp;"")+4),ROW($E$5:INDIRECT("$E$"&amp;COUNTIF($D$5:$D$201,"&lt;&gt;"&amp;"")+4))),ROW($A197))),NA()))))</f>
        <v>0</v>
      </c>
    </row>
    <row r="202" s="2" customFormat="1" ht="8" customHeight="1" spans="1:44">
      <c r="A202" s="14"/>
      <c r="B202" s="14"/>
      <c r="C202" s="15"/>
      <c r="D202" s="16"/>
      <c r="E202" s="17"/>
      <c r="F202" s="17"/>
      <c r="G202" s="68"/>
      <c r="H202" s="18"/>
      <c r="I202" s="45"/>
      <c r="J202" s="16"/>
      <c r="K202" s="16"/>
      <c r="L202" s="16"/>
      <c r="M202" s="8"/>
      <c r="N202" s="8"/>
      <c r="O202" s="8"/>
      <c r="P202" s="9"/>
      <c r="Q202" s="9"/>
      <c r="R202" s="9"/>
      <c r="S202" s="9"/>
      <c r="T202" s="9"/>
      <c r="U202" s="10"/>
      <c r="V202" s="11"/>
      <c r="W202" s="9"/>
      <c r="X202" s="9"/>
      <c r="Y202" s="11"/>
      <c r="Z202" s="9"/>
      <c r="AA202" s="9"/>
      <c r="AB202" s="9"/>
      <c r="AC202" s="9"/>
      <c r="AD202" s="9"/>
      <c r="AE202" s="9"/>
      <c r="AF202" s="9"/>
      <c r="AG202" s="10"/>
      <c r="AH202" s="9"/>
      <c r="AI202" s="9"/>
      <c r="AJ202" s="9"/>
      <c r="AK202" s="9"/>
      <c r="AL202" s="9"/>
      <c r="AM202" s="9"/>
      <c r="AN202" s="9"/>
      <c r="AO202" s="9"/>
      <c r="AP202" s="10"/>
      <c r="AQ202" s="10"/>
      <c r="AR202" s="9"/>
    </row>
  </sheetData>
  <sheetProtection password="CC77" sheet="1" selectLockedCells="1" formatCells="0" formatColumns="0" formatRows="0" insertHyperlinks="0" sort="0" autoFilter="0" pivotTables="0" objects="1"/>
  <mergeCells count="8">
    <mergeCell ref="C2:J2"/>
    <mergeCell ref="M3:O3"/>
    <mergeCell ref="P3:X3"/>
    <mergeCell ref="Y3:AG3"/>
    <mergeCell ref="AH3:AP3"/>
    <mergeCell ref="T4:U4"/>
    <mergeCell ref="AC4:AD4"/>
    <mergeCell ref="AL4:AM4"/>
  </mergeCells>
  <conditionalFormatting sqref="C5:J10 C11:F200 H11:H200 G11:G202 I11:J201">
    <cfRule type="expression" dxfId="0" priority="1">
      <formula>AND(INDIRECT(ADDRESS(ROW(),COLUMN($D:$D)))&lt;&gt;"")</formula>
    </cfRule>
  </conditionalFormatting>
  <pageMargins left="0.75" right="0.75" top="1" bottom="1" header="0.511805555555556" footer="0.511805555555556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Drop Down 1" r:id="rId3">
              <controlPr defaultSize="0">
                <anchor moveWithCells="1">
                  <from>
                    <xdr:col>2</xdr:col>
                    <xdr:colOff>155575</xdr:colOff>
                    <xdr:row>2</xdr:row>
                    <xdr:rowOff>193040</xdr:rowOff>
                  </from>
                  <to>
                    <xdr:col>3</xdr:col>
                    <xdr:colOff>663575</xdr:colOff>
                    <xdr:row>2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name="Option Button 2" r:id="rId4">
              <controlPr defaultSize="0">
                <anchor moveWithCells="1">
                  <from>
                    <xdr:col>3</xdr:col>
                    <xdr:colOff>713105</xdr:colOff>
                    <xdr:row>2</xdr:row>
                    <xdr:rowOff>190500</xdr:rowOff>
                  </from>
                  <to>
                    <xdr:col>3</xdr:col>
                    <xdr:colOff>1457325</xdr:colOff>
                    <xdr:row>2</xdr:row>
                    <xdr:rowOff>427355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name="Option Button 4" r:id="rId5">
              <controlPr defaultSize="0">
                <anchor moveWithCells="1">
                  <from>
                    <xdr:col>3</xdr:col>
                    <xdr:colOff>1449070</xdr:colOff>
                    <xdr:row>2</xdr:row>
                    <xdr:rowOff>190500</xdr:rowOff>
                  </from>
                  <to>
                    <xdr:col>4</xdr:col>
                    <xdr:colOff>462280</xdr:colOff>
                    <xdr:row>2</xdr:row>
                    <xdr:rowOff>427990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name="Option Button 5" r:id="rId6">
              <controlPr defaultSize="0">
                <anchor moveWithCells="1">
                  <from>
                    <xdr:col>4</xdr:col>
                    <xdr:colOff>332105</xdr:colOff>
                    <xdr:row>2</xdr:row>
                    <xdr:rowOff>190500</xdr:rowOff>
                  </from>
                  <to>
                    <xdr:col>4</xdr:col>
                    <xdr:colOff>1076960</xdr:colOff>
                    <xdr:row>2</xdr:row>
                    <xdr:rowOff>427990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Project管理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asdf</dc:creator>
  <cp:lastModifiedBy>Ash</cp:lastModifiedBy>
  <dcterms:created xsi:type="dcterms:W3CDTF">2019-08-25T02:12:00Z</dcterms:created>
  <dcterms:modified xsi:type="dcterms:W3CDTF">2019-08-29T13:41:30Z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