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<sst xmlns="http://schemas.openxmlformats.org/spreadsheetml/2006/main" count="43" uniqueCount="34">
  <si>
    <t>Work Plan-Progress分析</t>
  </si>
  <si>
    <t>日</t>
  </si>
  <si>
    <t>一</t>
  </si>
  <si>
    <t>二</t>
  </si>
  <si>
    <t>三</t>
  </si>
  <si>
    <t>四</t>
  </si>
  <si>
    <t>五</t>
  </si>
  <si>
    <t>六</t>
  </si>
  <si>
    <t>工作事项</t>
  </si>
  <si>
    <t>Priority</t>
  </si>
  <si>
    <t>PlanDate</t>
  </si>
  <si>
    <t>ActualDate</t>
  </si>
  <si>
    <t>PlanEnd Time</t>
  </si>
  <si>
    <t>ActualEnd Time</t>
  </si>
  <si>
    <t>Plan Duration</t>
  </si>
  <si>
    <t>Actual用时</t>
  </si>
  <si>
    <t>Item 1</t>
  </si>
  <si>
    <t>Urgent</t>
  </si>
  <si>
    <t>Item 2</t>
  </si>
  <si>
    <t>Important</t>
  </si>
  <si>
    <t>Item 3</t>
  </si>
  <si>
    <t>日常</t>
  </si>
  <si>
    <t>Item 4</t>
  </si>
  <si>
    <t>Item 5</t>
  </si>
  <si>
    <t>Item 6</t>
  </si>
  <si>
    <t>Item 7</t>
  </si>
  <si>
    <t>ImportantPlan</t>
  </si>
  <si>
    <t>Item 8</t>
  </si>
  <si>
    <t>Item 9</t>
  </si>
  <si>
    <t>日常Plan</t>
  </si>
  <si>
    <t>Item 10</t>
  </si>
  <si>
    <t>Item 11</t>
  </si>
  <si>
    <t>UrgentPlan</t>
  </si>
  <si>
    <t>Item 12</t>
  </si>
</sst>
</file>

<file path=xl/styles.xml><?xml version="1.0" encoding="utf-8"?>
<styleSheet xmlns="http://schemas.openxmlformats.org/spreadsheetml/2006/main">
  <numFmts count="9"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上午/下午h&quot;时&quot;mm&quot;分&quot;ss&quot;秒&quot;;@"/>
    <numFmt numFmtId="177" formatCode="yyyy&quot;年&quot;m&quot;月&quot;;@"/>
    <numFmt numFmtId="178" formatCode="0_ "/>
    <numFmt numFmtId="179" formatCode="yyyy/m/d;@"/>
    <numFmt numFmtId="41" formatCode="_ * #,##0_ ;_ * \-#,##0_ ;_ * &quot;-&quot;_ ;_ @_ "/>
    <numFmt numFmtId="42" formatCode="_ &quot;￥&quot;* #,##0_ ;_ &quot;￥&quot;* \-#,##0_ ;_ &quot;￥&quot;* &quot;-&quot;_ ;_ @_ "/>
    <numFmt numFmtId="180" formatCode="d"/>
  </numFmts>
  <fonts count="31">
    <font>
      <sz val="11"/>
      <color theme="1"/>
      <name val="隶书"/>
      <charset val="134"/>
      <scheme val="minor"/>
    </font>
    <font>
      <b/>
      <sz val="11"/>
      <color theme="1"/>
      <name val="思源宋体"/>
      <charset val="134"/>
    </font>
    <font>
      <b/>
      <sz val="12"/>
      <name val="思源宋体"/>
      <charset val="134"/>
    </font>
    <font>
      <b/>
      <sz val="22"/>
      <color theme="0"/>
      <name val="思源宋体"/>
      <charset val="134"/>
    </font>
    <font>
      <b/>
      <sz val="14"/>
      <color theme="1"/>
      <name val="思源宋体"/>
      <charset val="134"/>
    </font>
    <font>
      <b/>
      <sz val="11"/>
      <color rgb="FFFF0000"/>
      <name val="思源宋体"/>
      <charset val="134"/>
    </font>
    <font>
      <b/>
      <sz val="13"/>
      <color theme="0"/>
      <name val="思源宋体"/>
      <charset val="134"/>
    </font>
    <font>
      <b/>
      <sz val="12"/>
      <color rgb="FFFF0000"/>
      <name val="思源宋体"/>
      <charset val="134"/>
    </font>
    <font>
      <b/>
      <sz val="12"/>
      <color theme="1"/>
      <name val="思源宋体"/>
      <charset val="134"/>
    </font>
    <font>
      <b/>
      <sz val="12"/>
      <color theme="0"/>
      <name val="思源宋体"/>
      <charset val="134"/>
    </font>
    <font>
      <b/>
      <sz val="18"/>
      <color theme="1"/>
      <name val="思源宋体"/>
      <charset val="134"/>
    </font>
    <font>
      <b/>
      <sz val="10"/>
      <color theme="1"/>
      <name val="思源宋体"/>
      <charset val="134"/>
    </font>
    <font>
      <sz val="11"/>
      <color theme="0"/>
      <name val="隶书"/>
      <charset val="0"/>
      <scheme val="minor"/>
    </font>
    <font>
      <sz val="11"/>
      <color rgb="FF9C6500"/>
      <name val="隶书"/>
      <charset val="0"/>
      <scheme val="minor"/>
    </font>
    <font>
      <b/>
      <sz val="11"/>
      <color rgb="FF3F3F3F"/>
      <name val="隶书"/>
      <charset val="0"/>
      <scheme val="minor"/>
    </font>
    <font>
      <b/>
      <sz val="13"/>
      <color theme="3"/>
      <name val="隶书"/>
      <charset val="134"/>
      <scheme val="minor"/>
    </font>
    <font>
      <sz val="11"/>
      <color theme="1"/>
      <name val="隶书"/>
      <charset val="0"/>
      <scheme val="minor"/>
    </font>
    <font>
      <b/>
      <sz val="11"/>
      <color theme="3"/>
      <name val="隶书"/>
      <charset val="134"/>
      <scheme val="minor"/>
    </font>
    <font>
      <sz val="11"/>
      <color rgb="FF9C0006"/>
      <name val="隶书"/>
      <charset val="0"/>
      <scheme val="minor"/>
    </font>
    <font>
      <sz val="11"/>
      <color rgb="FFFA7D00"/>
      <name val="隶书"/>
      <charset val="0"/>
      <scheme val="minor"/>
    </font>
    <font>
      <i/>
      <sz val="11"/>
      <color rgb="FF7F7F7F"/>
      <name val="隶书"/>
      <charset val="0"/>
      <scheme val="minor"/>
    </font>
    <font>
      <b/>
      <sz val="11"/>
      <color rgb="FFFFFFFF"/>
      <name val="隶书"/>
      <charset val="0"/>
      <scheme val="minor"/>
    </font>
    <font>
      <sz val="11"/>
      <color rgb="FF006100"/>
      <name val="隶书"/>
      <charset val="0"/>
      <scheme val="minor"/>
    </font>
    <font>
      <u/>
      <sz val="11"/>
      <color rgb="FF0000FF"/>
      <name val="隶书"/>
      <charset val="0"/>
      <scheme val="minor"/>
    </font>
    <font>
      <sz val="11"/>
      <color rgb="FF3F3F76"/>
      <name val="隶书"/>
      <charset val="0"/>
      <scheme val="minor"/>
    </font>
    <font>
      <b/>
      <sz val="15"/>
      <color theme="3"/>
      <name val="隶书"/>
      <charset val="134"/>
      <scheme val="minor"/>
    </font>
    <font>
      <b/>
      <sz val="18"/>
      <color theme="3"/>
      <name val="隶书"/>
      <charset val="134"/>
      <scheme val="minor"/>
    </font>
    <font>
      <u/>
      <sz val="11"/>
      <color rgb="FF800080"/>
      <name val="隶书"/>
      <charset val="0"/>
      <scheme val="minor"/>
    </font>
    <font>
      <b/>
      <sz val="11"/>
      <color theme="1"/>
      <name val="隶书"/>
      <charset val="0"/>
      <scheme val="minor"/>
    </font>
    <font>
      <b/>
      <sz val="11"/>
      <color rgb="FFFA7D00"/>
      <name val="隶书"/>
      <charset val="0"/>
      <scheme val="minor"/>
    </font>
    <font>
      <sz val="11"/>
      <color rgb="FFFF0000"/>
      <name val="隶书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96CF"/>
        <bgColor indexed="64"/>
      </patternFill>
    </fill>
    <fill>
      <patternFill patternType="solid">
        <fgColor rgb="FFEAC2D2"/>
        <bgColor indexed="64"/>
      </patternFill>
    </fill>
    <fill>
      <patternFill patternType="solid">
        <fgColor rgb="FF9296CF"/>
        <bgColor theme="9"/>
      </patternFill>
    </fill>
    <fill>
      <patternFill patternType="solid">
        <fgColor theme="0"/>
        <bgColor theme="9" tint="0.799981688894314"/>
      </patternFill>
    </fill>
    <fill>
      <patternFill patternType="solid">
        <fgColor rgb="FFFDF6F9"/>
        <bgColor theme="9" tint="0.799981688894314"/>
      </patternFill>
    </fill>
    <fill>
      <patternFill patternType="solid">
        <fgColor rgb="FFFDF6F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rgb="FF9296CF"/>
      </left>
      <right/>
      <top style="thin">
        <color rgb="FF9296CF"/>
      </top>
      <bottom style="thin">
        <color rgb="FF9296CF"/>
      </bottom>
      <diagonal/>
    </border>
    <border>
      <left/>
      <right style="thin">
        <color rgb="FF9296CF"/>
      </right>
      <top style="thin">
        <color rgb="FF9296CF"/>
      </top>
      <bottom style="thin">
        <color rgb="FF9296CF"/>
      </bottom>
      <diagonal/>
    </border>
    <border>
      <left style="thin">
        <color rgb="FFF1DEE5"/>
      </left>
      <right style="dotted">
        <color rgb="FFF1DEE5"/>
      </right>
      <top style="thin">
        <color rgb="FFF1DEE5"/>
      </top>
      <bottom style="dotted">
        <color rgb="FFF1DEE5"/>
      </bottom>
      <diagonal/>
    </border>
    <border>
      <left style="dotted">
        <color rgb="FFF1DEE5"/>
      </left>
      <right style="dotted">
        <color rgb="FFF1DEE5"/>
      </right>
      <top style="thin">
        <color rgb="FFF1DEE5"/>
      </top>
      <bottom style="dotted">
        <color rgb="FFF1DEE5"/>
      </bottom>
      <diagonal/>
    </border>
    <border>
      <left style="thin">
        <color rgb="FFF1DEE5"/>
      </left>
      <right style="dotted">
        <color rgb="FFF1DEE5"/>
      </right>
      <top style="dotted">
        <color rgb="FFF1DEE5"/>
      </top>
      <bottom style="dotted">
        <color rgb="FFF1DEE5"/>
      </bottom>
      <diagonal/>
    </border>
    <border>
      <left style="dotted">
        <color rgb="FFF1DEE5"/>
      </left>
      <right style="dotted">
        <color rgb="FFF1DEE5"/>
      </right>
      <top style="dotted">
        <color rgb="FFF1DEE5"/>
      </top>
      <bottom style="dotted">
        <color rgb="FFF1DEE5"/>
      </bottom>
      <diagonal/>
    </border>
    <border>
      <left style="dotted">
        <color rgb="FFF1DEE5"/>
      </left>
      <right style="thin">
        <color rgb="FFF1DEE5"/>
      </right>
      <top style="thin">
        <color rgb="FFF1DEE5"/>
      </top>
      <bottom style="dotted">
        <color rgb="FFF1DEE5"/>
      </bottom>
      <diagonal/>
    </border>
    <border>
      <left style="dotted">
        <color rgb="FFF1DEE5"/>
      </left>
      <right style="thin">
        <color rgb="FFF1DEE5"/>
      </right>
      <top style="dotted">
        <color rgb="FFF1DEE5"/>
      </top>
      <bottom style="dotted">
        <color rgb="FFF1DEE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4" fillId="35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34" borderId="14" applyNumberFormat="0" applyFont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4" fillId="13" borderId="9" applyNumberFormat="0" applyAlignment="0" applyProtection="0">
      <alignment vertical="center"/>
    </xf>
    <xf numFmtId="0" fontId="29" fillId="13" borderId="15" applyNumberFormat="0" applyAlignment="0" applyProtection="0">
      <alignment vertical="center"/>
    </xf>
    <xf numFmtId="0" fontId="21" fillId="25" borderId="1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78" fontId="1" fillId="0" borderId="0" xfId="0" applyNumberFormat="1" applyFont="1"/>
    <xf numFmtId="0" fontId="2" fillId="2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177" fontId="4" fillId="2" borderId="0" xfId="0" applyNumberFormat="1" applyFont="1" applyFill="1" applyBorder="1" applyAlignment="1">
      <alignment horizontal="left" vertical="center"/>
    </xf>
    <xf numFmtId="176" fontId="5" fillId="2" borderId="0" xfId="0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180" fontId="7" fillId="2" borderId="0" xfId="0" applyNumberFormat="1" applyFont="1" applyFill="1" applyBorder="1" applyAlignment="1">
      <alignment horizontal="center" vertical="center"/>
    </xf>
    <xf numFmtId="180" fontId="8" fillId="2" borderId="0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8" fillId="2" borderId="0" xfId="0" applyFont="1" applyFill="1" applyAlignment="1" applyProtection="1">
      <protection locked="0" hidden="1"/>
    </xf>
    <xf numFmtId="0" fontId="10" fillId="0" borderId="0" xfId="0" applyFont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horizontal="center" vertical="center"/>
    </xf>
    <xf numFmtId="179" fontId="11" fillId="6" borderId="6" xfId="0" applyNumberFormat="1" applyFont="1" applyFill="1" applyBorder="1" applyAlignment="1">
      <alignment horizontal="center" vertical="center"/>
    </xf>
    <xf numFmtId="0" fontId="11" fillId="6" borderId="6" xfId="0" applyNumberFormat="1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11" fillId="8" borderId="6" xfId="0" applyFont="1" applyFill="1" applyBorder="1" applyAlignment="1">
      <alignment horizontal="center" vertical="center"/>
    </xf>
    <xf numFmtId="179" fontId="11" fillId="8" borderId="6" xfId="0" applyNumberFormat="1" applyFont="1" applyFill="1" applyBorder="1" applyAlignment="1">
      <alignment horizontal="center" vertical="center"/>
    </xf>
    <xf numFmtId="0" fontId="11" fillId="8" borderId="6" xfId="0" applyNumberFormat="1" applyFont="1" applyFill="1" applyBorder="1" applyAlignment="1">
      <alignment horizontal="center" vertical="center"/>
    </xf>
    <xf numFmtId="14" fontId="1" fillId="0" borderId="0" xfId="0" applyNumberFormat="1" applyFont="1" applyAlignment="1">
      <alignment vertical="center"/>
    </xf>
    <xf numFmtId="0" fontId="9" fillId="5" borderId="7" xfId="0" applyFont="1" applyFill="1" applyBorder="1" applyAlignment="1">
      <alignment horizontal="center" vertical="center"/>
    </xf>
    <xf numFmtId="0" fontId="11" fillId="6" borderId="8" xfId="0" applyNumberFormat="1" applyFont="1" applyFill="1" applyBorder="1" applyAlignment="1">
      <alignment horizontal="center" vertical="center"/>
    </xf>
    <xf numFmtId="0" fontId="11" fillId="8" borderId="8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ill>
        <patternFill patternType="solid">
          <bgColor theme="0" tint="-0.15"/>
        </patternFill>
      </fill>
    </dxf>
    <dxf>
      <fill>
        <patternFill patternType="solid">
          <bgColor theme="5" tint="0.8"/>
        </patternFill>
      </fill>
    </dxf>
  </dxfs>
  <tableStyles count="0" defaultTableStyle="TableStyleMedium2" defaultPivotStyle="PivotStyleLight16"/>
  <colors>
    <mruColors>
      <color rgb="00D3F2FE"/>
      <color rgb="000677A2"/>
      <color rgb="00F5C5A9"/>
      <color rgb="00F9ECF1"/>
      <color rgb="00F6DBCB"/>
      <color rgb="00EFD8E1"/>
      <color rgb="00F1DEE5"/>
      <color rgb="00EAC2D2"/>
      <color rgb="009296CF"/>
      <color rgb="00FDF6F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  <a:r>
              <a:rPr sz="1400" b="1"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rPr>
              <a:t>Plan与Actual分析对比</a:t>
            </a:r>
            <a:endParaRPr sz="1400" b="1">
              <a:latin typeface="思源宋体" panose="02020400000000000000" charset="-122"/>
              <a:ea typeface="思源宋体" panose="02020400000000000000" charset="-122"/>
              <a:cs typeface="思源宋体" panose="02020400000000000000" charset="-122"/>
              <a:sym typeface="思源宋体" panose="02020400000000000000" charset="-122"/>
            </a:endParaRPr>
          </a:p>
        </c:rich>
      </c:tx>
      <c:layout>
        <c:manualLayout>
          <c:xMode val="edge"/>
          <c:yMode val="edge"/>
          <c:x val="0.382699504268074"/>
          <c:y val="0.00578155218378801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759051023724407"/>
          <c:y val="0.0736005528680028"/>
          <c:w val="0.886753331166721"/>
          <c:h val="0.833310297166551"/>
        </c:manualLayout>
      </c:layout>
      <c:barChart>
        <c:barDir val="bar"/>
        <c:grouping val="stacked"/>
        <c:varyColors val="0"/>
        <c:ser>
          <c:idx val="1"/>
          <c:order val="1"/>
          <c:tx>
            <c:strRef>
              <c:f>Sheet1!$M$4</c:f>
              <c:strCache>
                <c:ptCount val="1"/>
                <c:pt idx="0">
                  <c:v>ActualDate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Sheet1!$J$5:$J$16</c:f>
              <c:strCache>
                <c:ptCount val="12"/>
                <c:pt idx="0">
                  <c:v>Item 1</c:v>
                </c:pt>
                <c:pt idx="1">
                  <c:v>Item 2</c:v>
                </c:pt>
                <c:pt idx="2">
                  <c:v>Item 3</c:v>
                </c:pt>
                <c:pt idx="3">
                  <c:v>Item 4</c:v>
                </c:pt>
                <c:pt idx="4">
                  <c:v>Item 5</c:v>
                </c:pt>
                <c:pt idx="5">
                  <c:v>Item 6</c:v>
                </c:pt>
                <c:pt idx="6">
                  <c:v>Item 7</c:v>
                </c:pt>
                <c:pt idx="7">
                  <c:v>Item 8</c:v>
                </c:pt>
                <c:pt idx="8">
                  <c:v>Item 9</c:v>
                </c:pt>
                <c:pt idx="9">
                  <c:v>Item 10</c:v>
                </c:pt>
                <c:pt idx="10">
                  <c:v>Item 11</c:v>
                </c:pt>
                <c:pt idx="11">
                  <c:v>Item 12</c:v>
                </c:pt>
              </c:strCache>
            </c:strRef>
          </c:cat>
          <c:val>
            <c:numRef>
              <c:f>Sheet1!$M$5:$M$16</c:f>
              <c:numCache>
                <c:formatCode>yyyy/m/d;@</c:formatCode>
                <c:ptCount val="12"/>
                <c:pt idx="0">
                  <c:v>43990</c:v>
                </c:pt>
                <c:pt idx="1">
                  <c:v>43992</c:v>
                </c:pt>
                <c:pt idx="2">
                  <c:v>43994</c:v>
                </c:pt>
                <c:pt idx="3">
                  <c:v>43996</c:v>
                </c:pt>
                <c:pt idx="4">
                  <c:v>43998</c:v>
                </c:pt>
                <c:pt idx="5">
                  <c:v>44000</c:v>
                </c:pt>
                <c:pt idx="6">
                  <c:v>44002</c:v>
                </c:pt>
                <c:pt idx="7">
                  <c:v>44002</c:v>
                </c:pt>
                <c:pt idx="8">
                  <c:v>44004</c:v>
                </c:pt>
                <c:pt idx="9">
                  <c:v>44005</c:v>
                </c:pt>
                <c:pt idx="10">
                  <c:v>44008</c:v>
                </c:pt>
                <c:pt idx="11">
                  <c:v>44009</c:v>
                </c:pt>
              </c:numCache>
            </c:numRef>
          </c:val>
        </c:ser>
        <c:ser>
          <c:idx val="2"/>
          <c:order val="2"/>
          <c:tx>
            <c:strRef>
              <c:f>Sheet1!$P$4</c:f>
              <c:strCache>
                <c:ptCount val="1"/>
                <c:pt idx="0">
                  <c:v>Plan Duration</c:v>
                </c:pt>
              </c:strCache>
            </c:strRef>
          </c:tx>
          <c:spPr>
            <a:solidFill>
              <a:srgbClr val="F1DEE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Sheet1!$J$5:$J$16</c:f>
              <c:strCache>
                <c:ptCount val="12"/>
                <c:pt idx="0">
                  <c:v>Item 1</c:v>
                </c:pt>
                <c:pt idx="1">
                  <c:v>Item 2</c:v>
                </c:pt>
                <c:pt idx="2">
                  <c:v>Item 3</c:v>
                </c:pt>
                <c:pt idx="3">
                  <c:v>Item 4</c:v>
                </c:pt>
                <c:pt idx="4">
                  <c:v>Item 5</c:v>
                </c:pt>
                <c:pt idx="5">
                  <c:v>Item 6</c:v>
                </c:pt>
                <c:pt idx="6">
                  <c:v>Item 7</c:v>
                </c:pt>
                <c:pt idx="7">
                  <c:v>Item 8</c:v>
                </c:pt>
                <c:pt idx="8">
                  <c:v>Item 9</c:v>
                </c:pt>
                <c:pt idx="9">
                  <c:v>Item 10</c:v>
                </c:pt>
                <c:pt idx="10">
                  <c:v>Item 11</c:v>
                </c:pt>
                <c:pt idx="11">
                  <c:v>Item 12</c:v>
                </c:pt>
              </c:strCache>
            </c:strRef>
          </c:cat>
          <c:val>
            <c:numRef>
              <c:f>Sheet1!$P$5:$P$16</c:f>
              <c:numCache>
                <c:formatCode>General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7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3</c:v>
                </c:pt>
                <c:pt idx="8">
                  <c:v>3</c:v>
                </c:pt>
                <c:pt idx="9">
                  <c:v>4</c:v>
                </c:pt>
                <c:pt idx="10">
                  <c:v>1</c:v>
                </c:pt>
                <c:pt idx="11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7"/>
        <c:overlap val="100"/>
        <c:axId val="245855648"/>
        <c:axId val="229277065"/>
      </c:barChart>
      <c:barChart>
        <c:barDir val="bar"/>
        <c:grouping val="stacked"/>
        <c:varyColors val="0"/>
        <c:ser>
          <c:idx val="0"/>
          <c:order val="0"/>
          <c:tx>
            <c:strRef>
              <c:f>Sheet1!$L$4</c:f>
              <c:strCache>
                <c:ptCount val="1"/>
                <c:pt idx="0">
                  <c:v>PlanDate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Sheet1!$J$5:$J$16</c:f>
              <c:strCache>
                <c:ptCount val="12"/>
                <c:pt idx="0">
                  <c:v>Item 1</c:v>
                </c:pt>
                <c:pt idx="1">
                  <c:v>Item 2</c:v>
                </c:pt>
                <c:pt idx="2">
                  <c:v>Item 3</c:v>
                </c:pt>
                <c:pt idx="3">
                  <c:v>Item 4</c:v>
                </c:pt>
                <c:pt idx="4">
                  <c:v>Item 5</c:v>
                </c:pt>
                <c:pt idx="5">
                  <c:v>Item 6</c:v>
                </c:pt>
                <c:pt idx="6">
                  <c:v>Item 7</c:v>
                </c:pt>
                <c:pt idx="7">
                  <c:v>Item 8</c:v>
                </c:pt>
                <c:pt idx="8">
                  <c:v>Item 9</c:v>
                </c:pt>
                <c:pt idx="9">
                  <c:v>Item 10</c:v>
                </c:pt>
                <c:pt idx="10">
                  <c:v>Item 11</c:v>
                </c:pt>
                <c:pt idx="11">
                  <c:v>Item 12</c:v>
                </c:pt>
              </c:strCache>
            </c:strRef>
          </c:cat>
          <c:val>
            <c:numRef>
              <c:f>Sheet1!$L$5:$L$16</c:f>
              <c:numCache>
                <c:formatCode>yyyy/m/d;@</c:formatCode>
                <c:ptCount val="12"/>
                <c:pt idx="0">
                  <c:v>43990</c:v>
                </c:pt>
                <c:pt idx="1">
                  <c:v>43992</c:v>
                </c:pt>
                <c:pt idx="2">
                  <c:v>43994</c:v>
                </c:pt>
                <c:pt idx="3">
                  <c:v>43996</c:v>
                </c:pt>
                <c:pt idx="4">
                  <c:v>43998</c:v>
                </c:pt>
                <c:pt idx="5">
                  <c:v>44000</c:v>
                </c:pt>
                <c:pt idx="6">
                  <c:v>44001</c:v>
                </c:pt>
                <c:pt idx="7">
                  <c:v>44002</c:v>
                </c:pt>
                <c:pt idx="8">
                  <c:v>44004</c:v>
                </c:pt>
                <c:pt idx="9">
                  <c:v>44006</c:v>
                </c:pt>
                <c:pt idx="10">
                  <c:v>44008</c:v>
                </c:pt>
                <c:pt idx="11">
                  <c:v>44010</c:v>
                </c:pt>
              </c:numCache>
            </c:numRef>
          </c:val>
        </c:ser>
        <c:ser>
          <c:idx val="3"/>
          <c:order val="3"/>
          <c:tx>
            <c:strRef>
              <c:f>Sheet1!$Q$4</c:f>
              <c:strCache>
                <c:ptCount val="1"/>
                <c:pt idx="0">
                  <c:v>Actual用时</c:v>
                </c:pt>
              </c:strCache>
            </c:strRef>
          </c:tx>
          <c:spPr>
            <a:solidFill>
              <a:srgbClr val="9296CF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Sheet1!$J$5:$J$16</c:f>
              <c:strCache>
                <c:ptCount val="12"/>
                <c:pt idx="0">
                  <c:v>Item 1</c:v>
                </c:pt>
                <c:pt idx="1">
                  <c:v>Item 2</c:v>
                </c:pt>
                <c:pt idx="2">
                  <c:v>Item 3</c:v>
                </c:pt>
                <c:pt idx="3">
                  <c:v>Item 4</c:v>
                </c:pt>
                <c:pt idx="4">
                  <c:v>Item 5</c:v>
                </c:pt>
                <c:pt idx="5">
                  <c:v>Item 6</c:v>
                </c:pt>
                <c:pt idx="6">
                  <c:v>Item 7</c:v>
                </c:pt>
                <c:pt idx="7">
                  <c:v>Item 8</c:v>
                </c:pt>
                <c:pt idx="8">
                  <c:v>Item 9</c:v>
                </c:pt>
                <c:pt idx="9">
                  <c:v>Item 10</c:v>
                </c:pt>
                <c:pt idx="10">
                  <c:v>Item 11</c:v>
                </c:pt>
                <c:pt idx="11">
                  <c:v>Item 12</c:v>
                </c:pt>
              </c:strCache>
            </c:strRef>
          </c:cat>
          <c:val>
            <c:numRef>
              <c:f>Sheet1!$Q$5:$Q$16</c:f>
              <c:numCache>
                <c:formatCode>General</c:formatCode>
                <c:ptCount val="1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8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2</c:v>
                </c:pt>
                <c:pt idx="8">
                  <c:v>3</c:v>
                </c:pt>
                <c:pt idx="9">
                  <c:v>6</c:v>
                </c:pt>
                <c:pt idx="10">
                  <c:v>3</c:v>
                </c:pt>
                <c:pt idx="11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0"/>
        <c:overlap val="100"/>
        <c:axId val="209992436"/>
        <c:axId val="552575450"/>
      </c:barChart>
      <c:catAx>
        <c:axId val="245855648"/>
        <c:scaling>
          <c:orientation val="maxMin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229277065"/>
        <c:crosses val="autoZero"/>
        <c:auto val="1"/>
        <c:lblAlgn val="ctr"/>
        <c:lblOffset val="100"/>
        <c:noMultiLvlLbl val="0"/>
      </c:catAx>
      <c:valAx>
        <c:axId val="229277065"/>
        <c:scaling>
          <c:orientation val="minMax"/>
          <c:max val="44012"/>
          <c:min val="43990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245855648"/>
        <c:crosses val="autoZero"/>
        <c:crossBetween val="between"/>
      </c:valAx>
      <c:valAx>
        <c:axId val="552575450"/>
        <c:scaling>
          <c:orientation val="minMax"/>
          <c:max val="44012"/>
          <c:min val="43990"/>
        </c:scaling>
        <c:delete val="0"/>
        <c:axPos val="b"/>
        <c:numFmt formatCode="yyyy/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209992436"/>
        <c:crosses val="max"/>
        <c:crossBetween val="between"/>
        <c:majorUnit val="3"/>
        <c:minorUnit val="1"/>
      </c:valAx>
      <c:catAx>
        <c:axId val="209992436"/>
        <c:scaling>
          <c:orientation val="maxMin"/>
        </c:scaling>
        <c:delete val="1"/>
        <c:axPos val="r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552575450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</c:legendEntry>
      <c:legendEntry>
        <c:idx val="2"/>
        <c:delete val="1"/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</c:legendEntry>
      <c:layout>
        <c:manualLayout>
          <c:xMode val="edge"/>
          <c:yMode val="edge"/>
          <c:x val="0.800129996750081"/>
          <c:y val="0.00584681348664978"/>
          <c:w val="0.1979200519987"/>
          <c:h val="0.0900409276944066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思源宋体" panose="02020400000000000000" charset="-122"/>
              <a:ea typeface="思源宋体" panose="02020400000000000000" charset="-122"/>
              <a:cs typeface="思源宋体" panose="02020400000000000000" charset="-122"/>
              <a:sym typeface="思源宋体" panose="02020400000000000000" charset="-122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 sz="900" b="1"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986104885701479"/>
          <c:y val="0.0126528890763391"/>
          <c:w val="0.887942626624832"/>
          <c:h val="0.97469422184732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96CF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rgbClr val="F5C5A9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rgbClr val="EAC2D2"/>
              </a:solidFill>
              <a:ln>
                <a:noFill/>
              </a:ln>
              <a:effectLst/>
            </c:spPr>
          </c:dPt>
          <c:dLbls>
            <c:delete val="1"/>
          </c:dLbls>
          <c:val>
            <c:numRef>
              <c:f>(Sheet1!$D$12,Sheet1!$D$14,Sheet1!$D$16)</c:f>
              <c:numCache>
                <c:formatCode>General</c:formatCode>
                <c:ptCount val="3"/>
                <c:pt idx="0">
                  <c:v>3</c:v>
                </c:pt>
                <c:pt idx="1">
                  <c:v>6</c:v>
                </c:pt>
                <c:pt idx="2">
                  <c:v>3</c:v>
                </c:pt>
              </c:numCache>
            </c:numRef>
          </c:val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val>
            <c:numRef>
              <c:f>(Sheet1!$E$12,Sheet1!$E$14,Sheet1!$E$16)</c:f>
              <c:numCache>
                <c:formatCode>General</c:formatCode>
                <c:ptCount val="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571850568"/>
        <c:axId val="463185558"/>
      </c:barChart>
      <c:catAx>
        <c:axId val="571850568"/>
        <c:scaling>
          <c:orientation val="minMax"/>
        </c:scaling>
        <c:delete val="1"/>
        <c:axPos val="l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63185558"/>
        <c:crosses val="autoZero"/>
        <c:auto val="1"/>
        <c:lblAlgn val="ctr"/>
        <c:lblOffset val="100"/>
        <c:noMultiLvlLbl val="0"/>
      </c:catAx>
      <c:valAx>
        <c:axId val="46318555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71850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3175</xdr:colOff>
      <xdr:row>16</xdr:row>
      <xdr:rowOff>72390</xdr:rowOff>
    </xdr:from>
    <xdr:to>
      <xdr:col>17</xdr:col>
      <xdr:colOff>19050</xdr:colOff>
      <xdr:row>29</xdr:row>
      <xdr:rowOff>45085</xdr:rowOff>
    </xdr:to>
    <xdr:graphicFrame>
      <xdr:nvGraphicFramePr>
        <xdr:cNvPr id="2" name="图表 1"/>
        <xdr:cNvGraphicFramePr/>
      </xdr:nvGraphicFramePr>
      <xdr:xfrm>
        <a:off x="184150" y="3945890"/>
        <a:ext cx="9773920" cy="31921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294005</xdr:colOff>
      <xdr:row>9</xdr:row>
      <xdr:rowOff>228600</xdr:rowOff>
    </xdr:from>
    <xdr:to>
      <xdr:col>8</xdr:col>
      <xdr:colOff>110490</xdr:colOff>
      <xdr:row>16</xdr:row>
      <xdr:rowOff>10795</xdr:rowOff>
    </xdr:to>
    <xdr:graphicFrame>
      <xdr:nvGraphicFramePr>
        <xdr:cNvPr id="7" name="图表 6"/>
        <xdr:cNvGraphicFramePr/>
      </xdr:nvGraphicFramePr>
      <xdr:xfrm>
        <a:off x="1677035" y="2501900"/>
        <a:ext cx="1419225" cy="138239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角度">
  <a:themeElements>
    <a:clrScheme name="Angles">
      <a:dk1>
        <a:srgbClr val="000000"/>
      </a:dk1>
      <a:lt1>
        <a:srgbClr val="FFFFFF"/>
      </a:lt1>
      <a:dk2>
        <a:srgbClr val="434342"/>
      </a:dk2>
      <a:lt2>
        <a:srgbClr val="CDD7D9"/>
      </a:lt2>
      <a:accent1>
        <a:srgbClr val="797B7E"/>
      </a:accent1>
      <a:accent2>
        <a:srgbClr val="F96A1B"/>
      </a:accent2>
      <a:accent3>
        <a:srgbClr val="08A1D9"/>
      </a:accent3>
      <a:accent4>
        <a:srgbClr val="7C984A"/>
      </a:accent4>
      <a:accent5>
        <a:srgbClr val="C2AD8D"/>
      </a:accent5>
      <a:accent6>
        <a:srgbClr val="506E94"/>
      </a:accent6>
      <a:hlink>
        <a:srgbClr val="5F5F5F"/>
      </a:hlink>
      <a:folHlink>
        <a:srgbClr val="969696"/>
      </a:folHlink>
    </a:clrScheme>
    <a:fontScheme name="Angles">
      <a:majorFont>
        <a:latin typeface="Franklin Gothic Medium"/>
        <a:ea typeface=""/>
        <a:cs typeface=""/>
        <a:font script="Jpan" typeface="HG創英角ｺﾞｼｯｸUB"/>
        <a:font script="Hang" typeface="돋움"/>
        <a:font script="Hans" typeface="微软雅黑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/>
        <a:ea typeface=""/>
        <a:cs typeface=""/>
        <a:font script="Jpan" typeface="ＭＳ Ｐゴシック"/>
        <a:font script="Hang" typeface="맑은 고딕"/>
        <a:font script="Hans" typeface="隶书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Angle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20400000"/>
            </a:lightRig>
          </a:scene3d>
          <a:sp3d contourW="6350">
            <a:bevelT w="41275" h="19050" prst="angle"/>
            <a:contourClr>
              <a:schemeClr val="phClr">
                <a:shade val="25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blipFill rotWithShape="1">
          <a:blip xmlns:r="http://schemas.openxmlformats.org/officeDocument/2006/relationships" r:embed="rId1">
            <a:duotone>
              <a:schemeClr val="phClr">
                <a:tint val="90000"/>
                <a:shade val="85000"/>
              </a:schemeClr>
              <a:schemeClr val="phClr">
                <a:tint val="95000"/>
                <a:shade val="99000"/>
              </a:schemeClr>
            </a:duotone>
          </a:blip>
          <a:tile tx="0" ty="0" sx="100000" sy="100000" flip="none" algn="tl"/>
        </a:blipFill>
        <a:blipFill rotWithShape="1">
          <a:blip xmlns:r="http://schemas.openxmlformats.org/officeDocument/2006/relationships" r:embed="rId2">
            <a:duotone>
              <a:schemeClr val="phClr">
                <a:tint val="93000"/>
                <a:shade val="85000"/>
              </a:schemeClr>
              <a:schemeClr val="phClr">
                <a:tint val="96000"/>
                <a:shade val="99000"/>
              </a:schemeClr>
            </a:duotone>
          </a:blip>
          <a:tile tx="0" ty="0" sx="90000" sy="90000" flip="none" algn="tl"/>
        </a:blip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Q35"/>
  <sheetViews>
    <sheetView showGridLines="0" tabSelected="1" workbookViewId="0">
      <selection activeCell="T5" sqref="T5"/>
    </sheetView>
  </sheetViews>
  <sheetFormatPr defaultColWidth="9" defaultRowHeight="19.5"/>
  <cols>
    <col min="1" max="1" width="2.375" style="1" customWidth="1"/>
    <col min="2" max="8" width="5.25833333333333" style="1" customWidth="1"/>
    <col min="9" max="9" width="1.75" style="1" customWidth="1"/>
    <col min="10" max="10" width="10.375" style="2" customWidth="1"/>
    <col min="11" max="11" width="9.875" style="2" customWidth="1"/>
    <col min="12" max="12" width="10" style="2" customWidth="1"/>
    <col min="13" max="13" width="11.25" style="2" customWidth="1"/>
    <col min="14" max="14" width="14.25" style="2" customWidth="1"/>
    <col min="15" max="15" width="13.75" style="2" customWidth="1"/>
    <col min="16" max="16" width="9.375" style="2" customWidth="1"/>
    <col min="17" max="17" width="10.625" style="2" customWidth="1"/>
    <col min="18" max="18" width="2.35" style="1" customWidth="1"/>
    <col min="19" max="20" width="15.375" style="3"/>
    <col min="21" max="16384" width="9" style="1"/>
  </cols>
  <sheetData>
    <row r="1" ht="12" customHeight="1" spans="2:9">
      <c r="B1" s="4"/>
      <c r="C1" s="4"/>
      <c r="D1" s="4"/>
      <c r="E1" s="4"/>
      <c r="F1" s="4"/>
      <c r="G1" s="4"/>
      <c r="H1" s="4"/>
      <c r="I1" s="4"/>
    </row>
    <row r="2" ht="34" customHeight="1" spans="2:17"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20" customHeight="1" spans="2:17">
      <c r="B3" s="6">
        <f ca="1">TODAY()</f>
        <v>44173</v>
      </c>
      <c r="C3" s="6"/>
      <c r="D3" s="6"/>
      <c r="E3" s="6"/>
      <c r="F3" s="7"/>
      <c r="G3" s="7"/>
      <c r="H3" s="7"/>
      <c r="I3" s="4"/>
      <c r="J3" s="16"/>
      <c r="K3" s="16"/>
      <c r="L3" s="16"/>
      <c r="M3" s="16"/>
      <c r="N3" s="16"/>
      <c r="O3" s="16"/>
      <c r="P3" s="16"/>
      <c r="Q3" s="16"/>
    </row>
    <row r="4" ht="23" customHeight="1" spans="2:17"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4"/>
      <c r="J4" s="17" t="s">
        <v>8</v>
      </c>
      <c r="K4" s="18" t="s">
        <v>9</v>
      </c>
      <c r="L4" s="18" t="s">
        <v>10</v>
      </c>
      <c r="M4" s="18" t="s">
        <v>11</v>
      </c>
      <c r="N4" s="18" t="s">
        <v>12</v>
      </c>
      <c r="O4" s="18" t="s">
        <v>13</v>
      </c>
      <c r="P4" s="18" t="s">
        <v>14</v>
      </c>
      <c r="Q4" s="28" t="s">
        <v>15</v>
      </c>
    </row>
    <row r="5" ht="18" customHeight="1" spans="2:17">
      <c r="B5" s="9" t="str">
        <f ca="1" t="array" ref="B5:H10">IF(MONTH(DATE(YEAR(B3),MONTH(B3),1))&lt;&gt;MONTH(DATE(YEAR(B3),MONTH(B3),1)-(WEEKDAY(DATE(YEAR(B3),MONTH(B3),1))-1)+{0;1;2;3;4;5}*7+{1,2,3,4,5,6,7}-1),"",DATE(YEAR(B3),MONTH(B3),1)-(WEEKDAY(DATE(YEAR(B3),MONTH(B3),1))-1)+{0;1;2;3;4;5}*7+{1,2,3,4,5,6,7}-1)</f>
        <v/>
      </c>
      <c r="C5" s="10" t="str">
        <v/>
      </c>
      <c r="D5" s="10">
        <v>44166</v>
      </c>
      <c r="E5" s="10">
        <v>44167</v>
      </c>
      <c r="F5" s="10">
        <v>44168</v>
      </c>
      <c r="G5" s="10">
        <v>44169</v>
      </c>
      <c r="H5" s="9">
        <v>44170</v>
      </c>
      <c r="I5" s="4"/>
      <c r="J5" s="19" t="s">
        <v>16</v>
      </c>
      <c r="K5" s="20" t="s">
        <v>17</v>
      </c>
      <c r="L5" s="21">
        <v>43990</v>
      </c>
      <c r="M5" s="21">
        <v>43990</v>
      </c>
      <c r="N5" s="21">
        <v>43992</v>
      </c>
      <c r="O5" s="21">
        <v>43993</v>
      </c>
      <c r="P5" s="22">
        <f t="shared" ref="P5:P16" si="0">N5-L5</f>
        <v>2</v>
      </c>
      <c r="Q5" s="29">
        <f>IF(O5="","",O5-M5)</f>
        <v>3</v>
      </c>
    </row>
    <row r="6" ht="18" customHeight="1" spans="2:17">
      <c r="B6" s="9">
        <v>44171</v>
      </c>
      <c r="C6" s="10">
        <v>44172</v>
      </c>
      <c r="D6" s="10">
        <v>44173</v>
      </c>
      <c r="E6" s="10">
        <v>44174</v>
      </c>
      <c r="F6" s="10">
        <v>44175</v>
      </c>
      <c r="G6" s="10">
        <v>44176</v>
      </c>
      <c r="H6" s="9">
        <v>44177</v>
      </c>
      <c r="I6" s="4"/>
      <c r="J6" s="23" t="s">
        <v>18</v>
      </c>
      <c r="K6" s="24" t="s">
        <v>19</v>
      </c>
      <c r="L6" s="25">
        <v>43992</v>
      </c>
      <c r="M6" s="25">
        <v>43992</v>
      </c>
      <c r="N6" s="25">
        <v>43994</v>
      </c>
      <c r="O6" s="25">
        <v>43995</v>
      </c>
      <c r="P6" s="26">
        <f t="shared" si="0"/>
        <v>2</v>
      </c>
      <c r="Q6" s="30">
        <f t="shared" ref="Q6:Q16" si="1">IF(O6="","",O6-M6)</f>
        <v>3</v>
      </c>
    </row>
    <row r="7" ht="18" customHeight="1" spans="2:17">
      <c r="B7" s="9">
        <v>44178</v>
      </c>
      <c r="C7" s="10">
        <v>44179</v>
      </c>
      <c r="D7" s="10">
        <v>44180</v>
      </c>
      <c r="E7" s="10">
        <v>44181</v>
      </c>
      <c r="F7" s="10">
        <v>44182</v>
      </c>
      <c r="G7" s="10">
        <v>44183</v>
      </c>
      <c r="H7" s="9">
        <v>44184</v>
      </c>
      <c r="I7" s="4"/>
      <c r="J7" s="19" t="s">
        <v>20</v>
      </c>
      <c r="K7" s="20" t="s">
        <v>21</v>
      </c>
      <c r="L7" s="21">
        <v>43994</v>
      </c>
      <c r="M7" s="21">
        <v>43994</v>
      </c>
      <c r="N7" s="21">
        <v>43997</v>
      </c>
      <c r="O7" s="21">
        <v>43997</v>
      </c>
      <c r="P7" s="22">
        <f t="shared" si="0"/>
        <v>3</v>
      </c>
      <c r="Q7" s="29">
        <f t="shared" si="1"/>
        <v>3</v>
      </c>
    </row>
    <row r="8" ht="18" customHeight="1" spans="2:17">
      <c r="B8" s="9">
        <v>44185</v>
      </c>
      <c r="C8" s="10">
        <v>44186</v>
      </c>
      <c r="D8" s="10">
        <v>44187</v>
      </c>
      <c r="E8" s="10">
        <v>44188</v>
      </c>
      <c r="F8" s="10">
        <v>44189</v>
      </c>
      <c r="G8" s="10">
        <v>44190</v>
      </c>
      <c r="H8" s="9">
        <v>44191</v>
      </c>
      <c r="I8" s="4"/>
      <c r="J8" s="23" t="s">
        <v>22</v>
      </c>
      <c r="K8" s="24" t="s">
        <v>21</v>
      </c>
      <c r="L8" s="25">
        <v>43996</v>
      </c>
      <c r="M8" s="25">
        <v>43996</v>
      </c>
      <c r="N8" s="25">
        <v>44003</v>
      </c>
      <c r="O8" s="25">
        <v>44004</v>
      </c>
      <c r="P8" s="26">
        <f t="shared" si="0"/>
        <v>7</v>
      </c>
      <c r="Q8" s="30">
        <f t="shared" si="1"/>
        <v>8</v>
      </c>
    </row>
    <row r="9" ht="18" customHeight="1" spans="2:17">
      <c r="B9" s="9">
        <v>44192</v>
      </c>
      <c r="C9" s="10">
        <v>44193</v>
      </c>
      <c r="D9" s="10">
        <v>44194</v>
      </c>
      <c r="E9" s="10">
        <v>44195</v>
      </c>
      <c r="F9" s="10">
        <v>44196</v>
      </c>
      <c r="G9" s="10" t="str">
        <v/>
      </c>
      <c r="H9" s="9" t="str">
        <v/>
      </c>
      <c r="I9" s="4"/>
      <c r="J9" s="19" t="s">
        <v>23</v>
      </c>
      <c r="K9" s="20" t="s">
        <v>21</v>
      </c>
      <c r="L9" s="21">
        <v>43998</v>
      </c>
      <c r="M9" s="21">
        <v>43998</v>
      </c>
      <c r="N9" s="21">
        <v>44002</v>
      </c>
      <c r="O9" s="21">
        <v>44003</v>
      </c>
      <c r="P9" s="22">
        <f t="shared" si="0"/>
        <v>4</v>
      </c>
      <c r="Q9" s="29">
        <f t="shared" si="1"/>
        <v>5</v>
      </c>
    </row>
    <row r="10" ht="18" customHeight="1" spans="2:17">
      <c r="B10" s="9" t="str">
        <v/>
      </c>
      <c r="C10" s="10" t="str">
        <v/>
      </c>
      <c r="D10" s="10" t="str">
        <v/>
      </c>
      <c r="E10" s="10" t="str">
        <v/>
      </c>
      <c r="F10" s="10" t="str">
        <v/>
      </c>
      <c r="G10" s="10" t="str">
        <v/>
      </c>
      <c r="H10" s="9" t="str">
        <v/>
      </c>
      <c r="I10" s="4"/>
      <c r="J10" s="23" t="s">
        <v>24</v>
      </c>
      <c r="K10" s="24" t="s">
        <v>17</v>
      </c>
      <c r="L10" s="25">
        <v>44000</v>
      </c>
      <c r="M10" s="25">
        <v>44000</v>
      </c>
      <c r="N10" s="25">
        <v>44005</v>
      </c>
      <c r="O10" s="25">
        <v>44005</v>
      </c>
      <c r="P10" s="26">
        <f t="shared" si="0"/>
        <v>5</v>
      </c>
      <c r="Q10" s="30">
        <f t="shared" si="1"/>
        <v>5</v>
      </c>
    </row>
    <row r="11" ht="18" customHeight="1" spans="2:17">
      <c r="B11" s="4"/>
      <c r="C11" s="4"/>
      <c r="D11" s="4"/>
      <c r="E11" s="4"/>
      <c r="F11" s="4"/>
      <c r="G11" s="4"/>
      <c r="H11" s="4"/>
      <c r="I11" s="4"/>
      <c r="J11" s="19" t="s">
        <v>25</v>
      </c>
      <c r="K11" s="20" t="s">
        <v>19</v>
      </c>
      <c r="L11" s="21">
        <v>44001</v>
      </c>
      <c r="M11" s="21">
        <v>44002</v>
      </c>
      <c r="N11" s="21">
        <v>44007</v>
      </c>
      <c r="O11" s="21">
        <v>44007</v>
      </c>
      <c r="P11" s="22">
        <f t="shared" si="0"/>
        <v>6</v>
      </c>
      <c r="Q11" s="29">
        <f t="shared" si="1"/>
        <v>5</v>
      </c>
    </row>
    <row r="12" ht="18" customHeight="1" spans="2:17">
      <c r="B12" s="11" t="s">
        <v>26</v>
      </c>
      <c r="C12" s="11"/>
      <c r="D12" s="12">
        <f>COUNTIF(K5:K100,"Important")</f>
        <v>3</v>
      </c>
      <c r="E12" s="13"/>
      <c r="F12" s="4"/>
      <c r="G12" s="4"/>
      <c r="H12" s="4"/>
      <c r="I12" s="4"/>
      <c r="J12" s="23" t="s">
        <v>27</v>
      </c>
      <c r="K12" s="24" t="s">
        <v>21</v>
      </c>
      <c r="L12" s="25">
        <v>44002</v>
      </c>
      <c r="M12" s="25">
        <v>44002</v>
      </c>
      <c r="N12" s="25">
        <v>44005</v>
      </c>
      <c r="O12" s="25">
        <v>44004</v>
      </c>
      <c r="P12" s="26">
        <f t="shared" si="0"/>
        <v>3</v>
      </c>
      <c r="Q12" s="30">
        <f t="shared" si="1"/>
        <v>2</v>
      </c>
    </row>
    <row r="13" ht="18" customHeight="1" spans="2:17">
      <c r="B13" s="14"/>
      <c r="C13" s="14"/>
      <c r="D13" s="4"/>
      <c r="E13" s="4"/>
      <c r="F13" s="4"/>
      <c r="G13" s="4"/>
      <c r="H13" s="4"/>
      <c r="I13" s="4"/>
      <c r="J13" s="19" t="s">
        <v>28</v>
      </c>
      <c r="K13" s="20" t="s">
        <v>21</v>
      </c>
      <c r="L13" s="21">
        <v>44004</v>
      </c>
      <c r="M13" s="21">
        <v>44004</v>
      </c>
      <c r="N13" s="21">
        <v>44007</v>
      </c>
      <c r="O13" s="21">
        <v>44007</v>
      </c>
      <c r="P13" s="22">
        <f t="shared" si="0"/>
        <v>3</v>
      </c>
      <c r="Q13" s="29">
        <f t="shared" si="1"/>
        <v>3</v>
      </c>
    </row>
    <row r="14" ht="18" customHeight="1" spans="2:17">
      <c r="B14" s="11" t="s">
        <v>29</v>
      </c>
      <c r="C14" s="11"/>
      <c r="D14" s="12">
        <f>COUNTIF(K5:K100,"日常")</f>
        <v>6</v>
      </c>
      <c r="E14" s="13"/>
      <c r="F14" s="4"/>
      <c r="G14" s="4"/>
      <c r="H14" s="4"/>
      <c r="I14" s="4"/>
      <c r="J14" s="23" t="s">
        <v>30</v>
      </c>
      <c r="K14" s="24" t="s">
        <v>21</v>
      </c>
      <c r="L14" s="25">
        <v>44006</v>
      </c>
      <c r="M14" s="25">
        <v>44005</v>
      </c>
      <c r="N14" s="25">
        <v>44010</v>
      </c>
      <c r="O14" s="25">
        <v>44011</v>
      </c>
      <c r="P14" s="26">
        <f t="shared" si="0"/>
        <v>4</v>
      </c>
      <c r="Q14" s="30">
        <f t="shared" si="1"/>
        <v>6</v>
      </c>
    </row>
    <row r="15" ht="18" customHeight="1" spans="2:17">
      <c r="B15" s="14"/>
      <c r="C15" s="14"/>
      <c r="D15" s="4"/>
      <c r="E15" s="4"/>
      <c r="F15" s="4"/>
      <c r="G15" s="4"/>
      <c r="H15" s="4"/>
      <c r="I15" s="4"/>
      <c r="J15" s="19" t="s">
        <v>31</v>
      </c>
      <c r="K15" s="20" t="s">
        <v>17</v>
      </c>
      <c r="L15" s="21">
        <v>44008</v>
      </c>
      <c r="M15" s="21">
        <v>44008</v>
      </c>
      <c r="N15" s="21">
        <v>44009</v>
      </c>
      <c r="O15" s="21">
        <v>44011</v>
      </c>
      <c r="P15" s="22">
        <f t="shared" si="0"/>
        <v>1</v>
      </c>
      <c r="Q15" s="29">
        <f t="shared" si="1"/>
        <v>3</v>
      </c>
    </row>
    <row r="16" ht="18" customHeight="1" spans="2:17">
      <c r="B16" s="11" t="s">
        <v>32</v>
      </c>
      <c r="C16" s="11"/>
      <c r="D16" s="12">
        <f>COUNTIF(K5:K100,"Urgent")</f>
        <v>3</v>
      </c>
      <c r="E16" s="13"/>
      <c r="F16" s="4"/>
      <c r="G16" s="4"/>
      <c r="H16" s="4"/>
      <c r="I16" s="4"/>
      <c r="J16" s="23" t="s">
        <v>33</v>
      </c>
      <c r="K16" s="24" t="s">
        <v>19</v>
      </c>
      <c r="L16" s="25">
        <v>44010</v>
      </c>
      <c r="M16" s="25">
        <v>44009</v>
      </c>
      <c r="N16" s="25">
        <v>44012</v>
      </c>
      <c r="O16" s="25">
        <v>44011</v>
      </c>
      <c r="P16" s="26">
        <f t="shared" si="0"/>
        <v>2</v>
      </c>
      <c r="Q16" s="30">
        <f t="shared" si="1"/>
        <v>2</v>
      </c>
    </row>
    <row r="17" spans="2:9">
      <c r="B17" s="15"/>
      <c r="C17" s="15"/>
      <c r="D17" s="15"/>
      <c r="E17" s="15"/>
      <c r="F17" s="15"/>
      <c r="G17" s="15"/>
      <c r="H17" s="15"/>
      <c r="I17" s="15"/>
    </row>
    <row r="20" spans="14:15">
      <c r="N20" s="27"/>
      <c r="O20" s="27"/>
    </row>
    <row r="33" ht="13" customHeight="1"/>
    <row r="35" ht="6" customHeight="1"/>
  </sheetData>
  <mergeCells count="10">
    <mergeCell ref="B2:Q2"/>
    <mergeCell ref="B3:E3"/>
    <mergeCell ref="F3:H3"/>
    <mergeCell ref="J3:Q3"/>
    <mergeCell ref="B12:C12"/>
    <mergeCell ref="D12:E12"/>
    <mergeCell ref="B14:C14"/>
    <mergeCell ref="D14:E14"/>
    <mergeCell ref="B16:C16"/>
    <mergeCell ref="D16:E16"/>
  </mergeCells>
  <conditionalFormatting sqref="B4:H10">
    <cfRule type="cellIs" dxfId="0" priority="1" operator="equal">
      <formula>TODAY()</formula>
    </cfRule>
    <cfRule type="expression" dxfId="1" priority="2">
      <formula>TODAY</formula>
    </cfRule>
  </conditionalFormatting>
  <pageMargins left="0.699305555555556" right="0.699305555555556" top="0.75" bottom="0.75" header="0.3" footer="0.3"/>
  <pageSetup paperSize="8" scale="78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728014</cp:lastModifiedBy>
  <dcterms:created xsi:type="dcterms:W3CDTF">2015-06-05T18:19:00Z</dcterms:created>
  <dcterms:modified xsi:type="dcterms:W3CDTF">2020-12-08T02:46:45Z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