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<sst xmlns="http://schemas.openxmlformats.org/spreadsheetml/2006/main" count="54" uniqueCount="38">
  <si>
    <t>生产Progress Chart-Gantt Chart</t>
  </si>
  <si>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</si>
  <si>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</si>
  <si>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</si>
  <si>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</si>
  <si>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</si>
  <si>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</si>
  <si>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</si>
  <si>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</si>
  <si>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</si>
  <si>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订单Quantity</t>
  </si>
  <si>
    <t>Completed订单</t>
  </si>
  <si>
    <t>剩余订单</t>
  </si>
  <si>
    <t>应到人次</t>
  </si>
  <si>
    <t>实到人数</t>
  </si>
  <si>
    <t>出勤率</t>
  </si>
  <si>
    <t>第一周</t>
  </si>
  <si>
    <t>第二周</t>
  </si>
  <si>
    <t>第三周</t>
  </si>
  <si>
    <t>第四周</t>
  </si>
  <si>
    <t>No.</t>
  </si>
  <si>
    <t>订单编码</t>
  </si>
  <si>
    <t>订单名称</t>
  </si>
  <si>
    <t>Progress</t>
  </si>
  <si>
    <t>Date</t>
  </si>
  <si>
    <t>Start Date</t>
  </si>
  <si>
    <t>End Date</t>
  </si>
  <si>
    <t>订单A</t>
  </si>
  <si>
    <t>Plan</t>
  </si>
  <si>
    <t>Actual</t>
  </si>
  <si>
    <t>订单B</t>
  </si>
  <si>
    <t>订单C</t>
  </si>
  <si>
    <t>订单D</t>
  </si>
  <si>
    <t>订单E</t>
  </si>
  <si>
    <t>订单F</t>
  </si>
  <si>
    <t>订单G</t>
  </si>
  <si>
    <t>订单H</t>
  </si>
  <si>
    <t>订单I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</si>
</sst>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[$-804]aaaa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d"/>
    <numFmt numFmtId="179" formatCode="yyyy/m/d;@"/>
    <numFmt numFmtId="180" formatCode="m/d;@"/>
    <numFmt numFmtId="181" formatCode="yyyy/m/d\ h:mm\ AM/PM"/>
  </numFmts>
  <fonts count="35">
    <font>
      <sz val="11"/>
      <color theme="1"/>
      <name val="宋体"/>
      <charset val="134"/>
      <scheme val="minor"/>
    </font>
    <font>
      <b/>
      <sz val="12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11"/>
      <name val="字魂45号-冰宇雅宋"/>
      <charset val="134"/>
    </font>
    <font>
      <b/>
      <sz val="26"/>
      <color theme="0"/>
      <name val="字魂45号-冰宇雅宋"/>
      <charset val="134"/>
    </font>
    <font>
      <b/>
      <sz val="14"/>
      <name val="字魂45号-冰宇雅宋"/>
      <charset val="134"/>
    </font>
    <font>
      <b/>
      <sz val="20"/>
      <name val="字魂45号-冰宇雅宋"/>
      <charset val="134"/>
    </font>
    <font>
      <b/>
      <sz val="12"/>
      <name val="字魂45号-冰宇雅宋"/>
      <charset val="134"/>
    </font>
    <font>
      <b/>
      <sz val="12"/>
      <color theme="0"/>
      <name val="字魂45号-冰宇雅宋"/>
      <charset val="134"/>
    </font>
    <font>
      <b/>
      <sz val="11"/>
      <color theme="1" tint="0.35"/>
      <name val="字魂45号-冰宇雅宋"/>
      <charset val="134"/>
    </font>
    <font>
      <b/>
      <sz val="36"/>
      <name val="字魂45号-冰宇雅宋"/>
      <charset val="134"/>
    </font>
    <font>
      <b/>
      <sz val="16"/>
      <name val="字魂45号-冰宇雅宋"/>
      <charset val="134"/>
    </font>
    <font>
      <b/>
      <sz val="18"/>
      <name val="字魂45号-冰宇雅宋"/>
      <charset val="134"/>
    </font>
    <font>
      <b/>
      <sz val="11"/>
      <color theme="0"/>
      <name val="字魂45号-冰宇雅宋"/>
      <charset val="134"/>
    </font>
    <font>
      <b/>
      <sz val="10"/>
      <name val="字魂45号-冰宇雅宋"/>
      <charset val="134"/>
    </font>
    <font>
      <b/>
      <sz val="16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C988E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rgb="FF3C988E"/>
      </left>
      <right style="thin">
        <color theme="0"/>
      </right>
      <top style="thin">
        <color rgb="FF3C988E"/>
      </top>
      <bottom style="thin">
        <color rgb="FF3C988E"/>
      </bottom>
      <diagonal/>
    </border>
    <border>
      <left/>
      <right style="thin">
        <color rgb="FF3C988E"/>
      </right>
      <top style="thin">
        <color rgb="FF3C988E"/>
      </top>
      <bottom style="thin">
        <color rgb="FF3C988E"/>
      </bottom>
      <diagonal/>
    </border>
    <border>
      <left style="thin">
        <color rgb="FF3C988E"/>
      </left>
      <right/>
      <top style="thin">
        <color rgb="FF3C988E"/>
      </top>
      <bottom style="thin">
        <color rgb="FF3C988E"/>
      </bottom>
      <diagonal/>
    </border>
    <border>
      <left/>
      <right/>
      <top style="thin">
        <color rgb="FF3C988E"/>
      </top>
      <bottom style="thin">
        <color rgb="FF3C988E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5"/>
      </left>
      <right style="thin">
        <color theme="0" tint="-0.05"/>
      </right>
      <top style="thin">
        <color theme="0" tint="-0.1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15"/>
      </top>
      <bottom style="thin">
        <color theme="0" tint="-0.05"/>
      </bottom>
      <diagonal/>
    </border>
    <border>
      <left style="thin">
        <color theme="0" tint="-0.15"/>
      </left>
      <right style="thin">
        <color theme="0" tint="-0.05"/>
      </right>
      <top style="thin">
        <color theme="0" tint="-0.05"/>
      </top>
      <bottom style="thin">
        <color theme="0" tint="-0.1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15"/>
      </bottom>
      <diagonal/>
    </border>
    <border>
      <left style="thin">
        <color theme="0" tint="-0.05"/>
      </left>
      <right style="thin">
        <color theme="0" tint="-0.15"/>
      </right>
      <top style="thin">
        <color theme="0" tint="-0.1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15"/>
      </right>
      <top style="thin">
        <color theme="0" tint="-0.05"/>
      </top>
      <bottom style="thin">
        <color theme="0" tint="-0.1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3" borderId="2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25" borderId="25" applyNumberFormat="0" applyAlignment="0" applyProtection="0">
      <alignment vertical="center"/>
    </xf>
    <xf numFmtId="0" fontId="34" fillId="25" borderId="19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9" fontId="3" fillId="0" borderId="0" xfId="1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9" fontId="4" fillId="2" borderId="0" xfId="1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9" fontId="6" fillId="0" borderId="0" xfId="1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9" fontId="7" fillId="0" borderId="0" xfId="1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178" fontId="8" fillId="2" borderId="2" xfId="0" applyNumberFormat="1" applyFont="1" applyFill="1" applyBorder="1" applyAlignment="1">
      <alignment horizontal="center" vertical="center"/>
    </xf>
    <xf numFmtId="9" fontId="8" fillId="2" borderId="3" xfId="11" applyFont="1" applyFill="1" applyBorder="1" applyAlignment="1">
      <alignment horizontal="center" vertical="center"/>
    </xf>
    <xf numFmtId="178" fontId="9" fillId="3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9" fontId="2" fillId="0" borderId="4" xfId="11" applyNumberFormat="1" applyFont="1" applyFill="1" applyBorder="1" applyAlignment="1">
      <alignment horizontal="center" vertical="center"/>
    </xf>
    <xf numFmtId="9" fontId="2" fillId="0" borderId="4" xfId="1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vertical="center"/>
    </xf>
    <xf numFmtId="9" fontId="8" fillId="0" borderId="0" xfId="1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9" fontId="3" fillId="0" borderId="0" xfId="11" applyFont="1" applyFill="1" applyBorder="1" applyAlignment="1">
      <alignment horizontal="center" vertical="center"/>
    </xf>
    <xf numFmtId="178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0" fontId="3" fillId="0" borderId="4" xfId="11" applyNumberFormat="1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horizontal="center" vertical="center"/>
    </xf>
    <xf numFmtId="9" fontId="8" fillId="2" borderId="1" xfId="1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8" fontId="8" fillId="2" borderId="1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180" fontId="14" fillId="0" borderId="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176" fontId="15" fillId="0" borderId="0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81" fontId="15" fillId="0" borderId="0" xfId="0" applyNumberFormat="1" applyFont="1" applyFill="1" applyBorder="1" applyAlignment="1">
      <alignment vertical="center"/>
    </xf>
    <xf numFmtId="177" fontId="15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8">
    <dxf>
      <font>
        <color theme="0"/>
      </font>
      <fill>
        <patternFill patternType="solid">
          <bgColor rgb="FFFF0000"/>
        </patternFill>
      </fill>
    </dxf>
    <dxf>
      <font>
        <color theme="0" tint="-0.05"/>
      </font>
    </dxf>
    <dxf>
      <font>
        <color theme="0"/>
      </font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theme="9" tint="0.8"/>
        </patternFill>
      </fill>
    </dxf>
    <dxf>
      <fill>
        <gradientFill degree="90">
          <stop position="0">
            <color rgb="FF3C8DA3"/>
          </stop>
          <stop position="1">
            <color rgb="FF3C8DA3"/>
          </stop>
        </gradientFill>
      </fill>
    </dxf>
    <dxf>
      <fill>
        <patternFill patternType="solid">
          <bgColor theme="9" tint="0.4"/>
        </patternFill>
      </fill>
    </dxf>
    <dxf>
      <fill>
        <gradientFill degree="90">
          <stop position="0">
            <color rgb="FFFFEFBD"/>
          </stop>
          <stop position="1">
            <color rgb="FFFFEFBD"/>
          </stop>
        </gradientFill>
      </fill>
      <border>
        <left style="thin">
          <color rgb="FFFFEFBD"/>
        </left>
        <right style="thin">
          <color rgb="FFFFEFBD"/>
        </right>
      </border>
    </dxf>
  </dxfs>
  <tableStyles count="0" defaultTableStyle="TableStyleMedium2" defaultPivotStyle="PivotStyleLight16"/>
  <colors>
    <mruColors>
      <color rgb="00FDE9D9"/>
      <color rgb="003C98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DE9D9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0.0944364767011449"/>
                  <c:y val="0.24777777777777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9582038972042"/>
                      <c:h val="0.151481481481481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Sheet1!$AH$5:$AH$6</c:f>
              <c:numCache>
                <c:formatCode>General</c:formatCode>
                <c:ptCount val="2"/>
                <c:pt idx="0">
                  <c:v>0.888888888888889</c:v>
                </c:pt>
                <c:pt idx="1">
                  <c:v>0.111111111111111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3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4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32</xdr:col>
      <xdr:colOff>158750</xdr:colOff>
      <xdr:row>2</xdr:row>
      <xdr:rowOff>15875</xdr:rowOff>
    </xdr:from>
    <xdr:to>
      <xdr:col>41</xdr:col>
      <xdr:colOff>6985</xdr:colOff>
      <xdr:row>9</xdr:row>
      <xdr:rowOff>53975</xdr:rowOff>
    </xdr:to>
    <xdr:graphicFrame>
      <xdr:nvGraphicFramePr>
        <xdr:cNvPr id="8" name="图表 7"/>
        <xdr:cNvGraphicFramePr/>
      </xdr:nvGraphicFramePr>
      <xdr:xfrm>
        <a:off x="10712450" y="815975"/>
        <a:ext cx="2008505" cy="1727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60"/>
  <sheetViews>
    <sheetView showGridLines="0" tabSelected="1" workbookViewId="0">
      <selection activeCell="B2" sqref="B2:AQ2"/>
    </sheetView>
  </sheetViews>
  <sheetFormatPr defaultColWidth="10.5462962962963" defaultRowHeight="24" customHeight="1"/>
  <cols>
    <col min="1" max="1" width="4.87962962962963" style="4" customWidth="1"/>
    <col min="2" max="2" width="5.5" style="5" customWidth="1"/>
    <col min="3" max="7" width="5.5" style="4" customWidth="1"/>
    <col min="8" max="8" width="5.5" style="6" customWidth="1"/>
    <col min="9" max="9" width="6.37962962962963" style="6" customWidth="1"/>
    <col min="10" max="10" width="12.5" style="4" customWidth="1"/>
    <col min="11" max="11" width="10.75" style="7" customWidth="1"/>
    <col min="12" max="12" width="10.8796296296296" style="8" customWidth="1"/>
    <col min="13" max="18" width="3.5" style="8" customWidth="1"/>
    <col min="19" max="20" width="3.5" style="7" customWidth="1"/>
    <col min="21" max="43" width="3.5" style="8" customWidth="1"/>
    <col min="44" max="44" width="9.90740740740741" style="4"/>
    <col min="45" max="16376" width="10.5462962962963" style="1" customWidth="1"/>
    <col min="16377" max="16384" width="10.5462962962963" style="9"/>
  </cols>
  <sheetData>
    <row r="1" s="1" customFormat="1" ht="15" customHeight="1" spans="1:44">
      <c r="A1" s="4"/>
      <c r="B1" s="5"/>
      <c r="C1" s="4"/>
      <c r="D1" s="4"/>
      <c r="E1" s="4"/>
      <c r="F1" s="4"/>
      <c r="G1" s="4"/>
      <c r="H1" s="6"/>
      <c r="I1" s="6"/>
      <c r="J1" s="4"/>
      <c r="K1" s="36"/>
      <c r="L1" s="36"/>
      <c r="M1" s="36"/>
      <c r="N1" s="36"/>
      <c r="O1" s="36"/>
      <c r="P1" s="36"/>
      <c r="Q1" s="36"/>
      <c r="R1" s="36"/>
      <c r="S1" s="36"/>
      <c r="T1" s="7"/>
      <c r="U1" s="8"/>
      <c r="V1" s="8"/>
      <c r="W1" s="61"/>
      <c r="X1" s="61"/>
      <c r="Y1" s="61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70"/>
      <c r="AM1" s="71"/>
      <c r="AN1" s="71"/>
      <c r="AO1" s="71"/>
      <c r="AP1" s="71"/>
      <c r="AQ1" s="71"/>
      <c r="AR1" s="4"/>
    </row>
    <row r="2" s="1" customFormat="1" ht="48" customHeight="1" spans="1:44">
      <c r="A2" s="10"/>
      <c r="B2" s="11" t="s">
        <v>0</v>
      </c>
      <c r="C2" s="11"/>
      <c r="D2" s="11"/>
      <c r="E2" s="11"/>
      <c r="F2" s="11"/>
      <c r="G2" s="11"/>
      <c r="H2" s="12"/>
      <c r="I2" s="1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4"/>
    </row>
    <row r="3" s="1" customFormat="1" ht="12" customHeight="1" spans="1:44">
      <c r="A3" s="10"/>
      <c r="B3" s="13"/>
      <c r="C3" s="10"/>
      <c r="D3" s="10"/>
      <c r="E3" s="10"/>
      <c r="F3" s="4"/>
      <c r="G3" s="10"/>
      <c r="H3" s="6"/>
      <c r="I3" s="6"/>
      <c r="J3" s="4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4"/>
    </row>
    <row r="4" s="1" customFormat="1" ht="25" customHeight="1" spans="1:44">
      <c r="A4" s="4"/>
      <c r="B4" s="14">
        <v>2021</v>
      </c>
      <c r="C4" s="15"/>
      <c r="D4" s="14" t="s">
        <v>1</v>
      </c>
      <c r="E4" s="16">
        <v>4</v>
      </c>
      <c r="F4" s="14" t="s">
        <v>2</v>
      </c>
      <c r="H4" s="17"/>
      <c r="I4" s="17"/>
      <c r="J4" s="16"/>
      <c r="K4" s="38"/>
      <c r="L4" s="38"/>
      <c r="M4" s="38"/>
      <c r="N4" s="38"/>
      <c r="O4" s="38"/>
      <c r="P4" s="38"/>
      <c r="Q4" s="38"/>
      <c r="R4" s="62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4"/>
    </row>
    <row r="5" s="1" customFormat="1" ht="11" customHeight="1" spans="1:44">
      <c r="A5" s="4"/>
      <c r="B5" s="5"/>
      <c r="C5" s="18"/>
      <c r="D5" s="19"/>
      <c r="E5" s="20"/>
      <c r="F5" s="20"/>
      <c r="G5" s="20"/>
      <c r="H5" s="21"/>
      <c r="I5" s="21"/>
      <c r="J5" s="20"/>
      <c r="K5" s="39"/>
      <c r="L5" s="39"/>
      <c r="M5" s="39"/>
      <c r="N5" s="39"/>
      <c r="O5" s="39"/>
      <c r="P5" s="39"/>
      <c r="Q5" s="39"/>
      <c r="R5" s="39"/>
      <c r="S5" s="39"/>
      <c r="T5" s="39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72">
        <f>1-AH6</f>
        <v>0.888888888888889</v>
      </c>
      <c r="AI5" s="64"/>
      <c r="AJ5" s="64"/>
      <c r="AK5" s="64"/>
      <c r="AL5" s="64"/>
      <c r="AM5" s="64"/>
      <c r="AN5" s="64"/>
      <c r="AO5" s="64"/>
      <c r="AP5" s="64"/>
      <c r="AQ5" s="64"/>
      <c r="AR5" s="4"/>
    </row>
    <row r="6" s="1" customFormat="1" ht="27" customHeight="1" spans="1:44">
      <c r="A6" s="4"/>
      <c r="B6" s="22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40"/>
      <c r="J6" s="41" t="s">
        <v>10</v>
      </c>
      <c r="K6" s="42">
        <f>COUNTA(C15:E20000)</f>
        <v>9</v>
      </c>
      <c r="L6" s="4"/>
      <c r="M6" s="43" t="s">
        <v>11</v>
      </c>
      <c r="N6" s="44"/>
      <c r="O6" s="44"/>
      <c r="P6" s="44"/>
      <c r="Q6" s="65">
        <f>COUNTIF(H15:I2000,1)</f>
        <v>1</v>
      </c>
      <c r="R6" s="65"/>
      <c r="S6" s="65"/>
      <c r="T6" s="42"/>
      <c r="U6" s="4"/>
      <c r="V6" s="4"/>
      <c r="W6" s="4"/>
      <c r="X6" s="4"/>
      <c r="Y6" s="43" t="s">
        <v>12</v>
      </c>
      <c r="Z6" s="44"/>
      <c r="AA6" s="44"/>
      <c r="AB6" s="44"/>
      <c r="AC6" s="65">
        <f>K6-Q6</f>
        <v>8</v>
      </c>
      <c r="AD6" s="65"/>
      <c r="AE6" s="65"/>
      <c r="AF6" s="42"/>
      <c r="AG6" s="4"/>
      <c r="AH6" s="72">
        <f>Q6/K6</f>
        <v>0.111111111111111</v>
      </c>
      <c r="AI6" s="4"/>
      <c r="AJ6" s="4"/>
      <c r="AK6" s="4"/>
      <c r="AL6" s="4"/>
      <c r="AM6" s="4"/>
      <c r="AN6" s="4"/>
      <c r="AO6" s="4"/>
      <c r="AP6" s="4"/>
      <c r="AQ6" s="4"/>
      <c r="AR6" s="4"/>
    </row>
    <row r="7" s="1" customFormat="1" ht="18" customHeight="1" spans="1:44">
      <c r="A7" s="4"/>
      <c r="B7" s="25">
        <f>DATE($B$4,$E$4,1)-WEEKDAY(DATE($B$4,$E$4,1),2)</f>
        <v>44283</v>
      </c>
      <c r="C7" s="25">
        <f t="shared" ref="C7:H7" si="0">B7+1</f>
        <v>44284</v>
      </c>
      <c r="D7" s="25">
        <f t="shared" si="0"/>
        <v>44285</v>
      </c>
      <c r="E7" s="25">
        <f t="shared" si="0"/>
        <v>44286</v>
      </c>
      <c r="F7" s="25">
        <f t="shared" si="0"/>
        <v>44287</v>
      </c>
      <c r="G7" s="25">
        <f t="shared" si="0"/>
        <v>44288</v>
      </c>
      <c r="H7" s="25">
        <f t="shared" si="0"/>
        <v>44289</v>
      </c>
      <c r="I7" s="45"/>
      <c r="J7" s="26"/>
      <c r="K7" s="5"/>
      <c r="L7" s="4"/>
      <c r="M7" s="4"/>
      <c r="N7" s="4"/>
      <c r="O7" s="4"/>
      <c r="P7" s="4"/>
      <c r="Q7" s="4"/>
      <c r="R7" s="4"/>
      <c r="S7" s="5"/>
      <c r="T7" s="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="1" customFormat="1" ht="18" customHeight="1" spans="1:44">
      <c r="A8" s="4"/>
      <c r="B8" s="25">
        <f t="shared" ref="B8:B12" si="1">H7+1</f>
        <v>44290</v>
      </c>
      <c r="C8" s="25">
        <f t="shared" ref="C8:H8" si="2">B8+1</f>
        <v>44291</v>
      </c>
      <c r="D8" s="25">
        <f t="shared" si="2"/>
        <v>44292</v>
      </c>
      <c r="E8" s="25">
        <f t="shared" si="2"/>
        <v>44293</v>
      </c>
      <c r="F8" s="25">
        <f t="shared" si="2"/>
        <v>44294</v>
      </c>
      <c r="G8" s="25">
        <f t="shared" si="2"/>
        <v>44295</v>
      </c>
      <c r="H8" s="25">
        <f t="shared" si="2"/>
        <v>44296</v>
      </c>
      <c r="I8" s="45"/>
      <c r="J8" s="26"/>
      <c r="K8" s="5"/>
      <c r="L8" s="4"/>
      <c r="M8" s="4"/>
      <c r="N8" s="4"/>
      <c r="O8" s="4"/>
      <c r="P8" s="4"/>
      <c r="Q8" s="4"/>
      <c r="R8" s="4"/>
      <c r="S8" s="5"/>
      <c r="T8" s="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="2" customFormat="1" ht="22" customHeight="1" spans="1:44">
      <c r="A9" s="4"/>
      <c r="B9" s="25">
        <f t="shared" si="1"/>
        <v>44297</v>
      </c>
      <c r="C9" s="25">
        <f t="shared" ref="C9:H9" si="3">B9+1</f>
        <v>44298</v>
      </c>
      <c r="D9" s="25">
        <f t="shared" si="3"/>
        <v>44299</v>
      </c>
      <c r="E9" s="25">
        <f t="shared" si="3"/>
        <v>44300</v>
      </c>
      <c r="F9" s="25">
        <f t="shared" si="3"/>
        <v>44301</v>
      </c>
      <c r="G9" s="25">
        <f t="shared" si="3"/>
        <v>44302</v>
      </c>
      <c r="H9" s="25">
        <f t="shared" si="3"/>
        <v>44303</v>
      </c>
      <c r="I9" s="45"/>
      <c r="J9" s="46" t="s">
        <v>13</v>
      </c>
      <c r="K9" s="46" t="s">
        <v>14</v>
      </c>
      <c r="L9" s="47" t="s">
        <v>15</v>
      </c>
      <c r="M9" s="47" t="s">
        <v>16</v>
      </c>
      <c r="N9" s="47"/>
      <c r="O9" s="47"/>
      <c r="P9" s="47"/>
      <c r="Q9" s="47" t="s">
        <v>17</v>
      </c>
      <c r="R9" s="47"/>
      <c r="S9" s="47"/>
      <c r="T9" s="47"/>
      <c r="U9" s="47" t="s">
        <v>18</v>
      </c>
      <c r="V9" s="47"/>
      <c r="W9" s="47"/>
      <c r="X9" s="47"/>
      <c r="Y9" s="68" t="s">
        <v>19</v>
      </c>
      <c r="Z9" s="69"/>
      <c r="AA9" s="69"/>
      <c r="AB9" s="69"/>
      <c r="AG9" s="13"/>
      <c r="AH9" s="13"/>
      <c r="AI9" s="13"/>
      <c r="AJ9" s="13"/>
      <c r="AK9" s="4"/>
      <c r="AL9" s="4"/>
      <c r="AM9" s="4"/>
      <c r="AN9" s="4"/>
      <c r="AO9" s="4"/>
      <c r="AP9" s="4"/>
      <c r="AQ9" s="4"/>
      <c r="AR9" s="4"/>
    </row>
    <row r="10" s="2" customFormat="1" ht="22" customHeight="1" spans="1:44">
      <c r="A10" s="4"/>
      <c r="B10" s="25">
        <f t="shared" si="1"/>
        <v>44304</v>
      </c>
      <c r="C10" s="25">
        <f t="shared" ref="C10:H10" si="4">B10+1</f>
        <v>44305</v>
      </c>
      <c r="D10" s="25">
        <f t="shared" si="4"/>
        <v>44306</v>
      </c>
      <c r="E10" s="25">
        <f t="shared" si="4"/>
        <v>44307</v>
      </c>
      <c r="F10" s="25">
        <f t="shared" si="4"/>
        <v>44308</v>
      </c>
      <c r="G10" s="25">
        <f t="shared" si="4"/>
        <v>44309</v>
      </c>
      <c r="H10" s="25">
        <f t="shared" si="4"/>
        <v>44310</v>
      </c>
      <c r="I10" s="45"/>
      <c r="J10" s="48">
        <v>125</v>
      </c>
      <c r="K10" s="49">
        <f>SUM(M10:AB11)</f>
        <v>120</v>
      </c>
      <c r="L10" s="50">
        <f>K10/J10</f>
        <v>0.96</v>
      </c>
      <c r="M10" s="49">
        <v>30</v>
      </c>
      <c r="N10" s="49"/>
      <c r="O10" s="49"/>
      <c r="P10" s="49"/>
      <c r="Q10" s="49">
        <v>30</v>
      </c>
      <c r="R10" s="49"/>
      <c r="S10" s="49"/>
      <c r="T10" s="49"/>
      <c r="U10" s="49">
        <v>30</v>
      </c>
      <c r="V10" s="49"/>
      <c r="W10" s="49"/>
      <c r="X10" s="49"/>
      <c r="Y10" s="49">
        <v>30</v>
      </c>
      <c r="Z10" s="49"/>
      <c r="AA10" s="49"/>
      <c r="AB10" s="4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="2" customFormat="1" ht="22" customHeight="1" spans="1:44">
      <c r="A11" s="4"/>
      <c r="B11" s="25">
        <f t="shared" si="1"/>
        <v>44311</v>
      </c>
      <c r="C11" s="25">
        <f t="shared" ref="C11:H11" si="5">B11+1</f>
        <v>44312</v>
      </c>
      <c r="D11" s="25">
        <f t="shared" si="5"/>
        <v>44313</v>
      </c>
      <c r="E11" s="25">
        <f t="shared" si="5"/>
        <v>44314</v>
      </c>
      <c r="F11" s="25">
        <f t="shared" si="5"/>
        <v>44315</v>
      </c>
      <c r="G11" s="25">
        <f t="shared" si="5"/>
        <v>44316</v>
      </c>
      <c r="H11" s="25">
        <f t="shared" si="5"/>
        <v>44317</v>
      </c>
      <c r="I11" s="45"/>
      <c r="J11" s="48"/>
      <c r="K11" s="49"/>
      <c r="L11" s="50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="2" customFormat="1" ht="22" customHeight="1" spans="1:44">
      <c r="A12" s="4"/>
      <c r="B12" s="25">
        <f t="shared" si="1"/>
        <v>44318</v>
      </c>
      <c r="C12" s="25">
        <f t="shared" ref="C12:H12" si="6">B12+1</f>
        <v>44319</v>
      </c>
      <c r="D12" s="25">
        <f t="shared" si="6"/>
        <v>44320</v>
      </c>
      <c r="E12" s="25">
        <f t="shared" si="6"/>
        <v>44321</v>
      </c>
      <c r="F12" s="25">
        <f t="shared" si="6"/>
        <v>44322</v>
      </c>
      <c r="G12" s="25">
        <f t="shared" si="6"/>
        <v>44323</v>
      </c>
      <c r="H12" s="25">
        <f t="shared" si="6"/>
        <v>44324</v>
      </c>
      <c r="I12" s="45"/>
      <c r="J12" s="26"/>
      <c r="K12" s="5"/>
      <c r="L12" s="4"/>
      <c r="M12" s="4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="2" customFormat="1" ht="12" customHeight="1" spans="1:44">
      <c r="A13" s="4"/>
      <c r="B13" s="26"/>
      <c r="C13" s="27"/>
      <c r="D13" s="27"/>
      <c r="E13" s="27"/>
      <c r="F13" s="27"/>
      <c r="G13" s="27"/>
      <c r="H13" s="6"/>
      <c r="I13" s="6"/>
      <c r="J13" s="27"/>
      <c r="K13" s="7"/>
      <c r="L13" s="8"/>
      <c r="M13" s="51">
        <f>DATE($B$4,$E$4,1)</f>
        <v>44287</v>
      </c>
      <c r="N13" s="51">
        <f>DATE($B$4,$E$4,2)</f>
        <v>44288</v>
      </c>
      <c r="O13" s="51">
        <f>DATE($B$4,$E$4,3)</f>
        <v>44289</v>
      </c>
      <c r="P13" s="51">
        <f>DATE($B$4,$E$4,4)</f>
        <v>44290</v>
      </c>
      <c r="Q13" s="51">
        <f>DATE($B$4,$E$4,5)</f>
        <v>44291</v>
      </c>
      <c r="R13" s="51">
        <f>DATE($B$4,$E$4,6)</f>
        <v>44292</v>
      </c>
      <c r="S13" s="51">
        <f>DATE($B$4,$E$4,7)</f>
        <v>44293</v>
      </c>
      <c r="T13" s="51">
        <f>DATE($B$4,$E$4,8)</f>
        <v>44294</v>
      </c>
      <c r="U13" s="51">
        <f>DATE($B$4,$E$4,9)</f>
        <v>44295</v>
      </c>
      <c r="V13" s="51">
        <f>DATE($B$4,$E$4,10)</f>
        <v>44296</v>
      </c>
      <c r="W13" s="51">
        <f>DATE($B$4,$E$4,11)</f>
        <v>44297</v>
      </c>
      <c r="X13" s="51">
        <f>DATE($B$4,$E$4,12)</f>
        <v>44298</v>
      </c>
      <c r="Y13" s="51">
        <f>DATE($B$4,$E$4,13)</f>
        <v>44299</v>
      </c>
      <c r="Z13" s="51">
        <f>DATE($B$4,$E$4,14)</f>
        <v>44300</v>
      </c>
      <c r="AA13" s="51">
        <f>DATE($B$4,$E$4,15)</f>
        <v>44301</v>
      </c>
      <c r="AB13" s="51">
        <f>DATE($B$4,$E$4,16)</f>
        <v>44302</v>
      </c>
      <c r="AC13" s="51">
        <f>DATE($B$4,$E$4,17)</f>
        <v>44303</v>
      </c>
      <c r="AD13" s="51">
        <f>DATE($B$4,$E$4,18)</f>
        <v>44304</v>
      </c>
      <c r="AE13" s="51">
        <f>DATE($B$4,$E$4,19)</f>
        <v>44305</v>
      </c>
      <c r="AF13" s="51">
        <f>DATE($B$4,$E$4,20)</f>
        <v>44306</v>
      </c>
      <c r="AG13" s="51">
        <f>DATE($B$4,$E$4,21)</f>
        <v>44307</v>
      </c>
      <c r="AH13" s="51">
        <f>DATE($B$4,$E$4,22)</f>
        <v>44308</v>
      </c>
      <c r="AI13" s="51">
        <f>DATE($B$4,$E$4,23)</f>
        <v>44309</v>
      </c>
      <c r="AJ13" s="51">
        <f>DATE($B$4,$E$4,24)</f>
        <v>44310</v>
      </c>
      <c r="AK13" s="51">
        <f>DATE($B$4,$E$4,25)</f>
        <v>44311</v>
      </c>
      <c r="AL13" s="51">
        <f>DATE($B$4,$E$4,26)</f>
        <v>44312</v>
      </c>
      <c r="AM13" s="51">
        <f>DATE($B$4,$E$4,27)</f>
        <v>44313</v>
      </c>
      <c r="AN13" s="51">
        <f>DATE($B$4,$E$4,28)</f>
        <v>44314</v>
      </c>
      <c r="AO13" s="51">
        <f>DATE($B$4,$E$4,29)</f>
        <v>44315</v>
      </c>
      <c r="AP13" s="51">
        <f>DATE($B$4,$E$4,30)</f>
        <v>44316</v>
      </c>
      <c r="AQ13" s="51">
        <f>DATE($B$4,$E$4,31)</f>
        <v>44317</v>
      </c>
      <c r="AR13" s="4"/>
    </row>
    <row r="14" s="2" customFormat="1" ht="30" customHeight="1" spans="1:44">
      <c r="A14" s="4"/>
      <c r="B14" s="28" t="s">
        <v>20</v>
      </c>
      <c r="C14" s="29" t="s">
        <v>21</v>
      </c>
      <c r="D14" s="30"/>
      <c r="E14" s="30"/>
      <c r="F14" s="29" t="s">
        <v>22</v>
      </c>
      <c r="G14" s="30"/>
      <c r="H14" s="24" t="s">
        <v>23</v>
      </c>
      <c r="I14" s="52"/>
      <c r="J14" s="53" t="s">
        <v>24</v>
      </c>
      <c r="K14" s="53" t="s">
        <v>25</v>
      </c>
      <c r="L14" s="53" t="s">
        <v>26</v>
      </c>
      <c r="M14" s="54">
        <f>M13</f>
        <v>44287</v>
      </c>
      <c r="N14" s="54">
        <f t="shared" ref="N14:AQ14" si="7">N13</f>
        <v>44288</v>
      </c>
      <c r="O14" s="54">
        <f t="shared" si="7"/>
        <v>44289</v>
      </c>
      <c r="P14" s="54">
        <f t="shared" si="7"/>
        <v>44290</v>
      </c>
      <c r="Q14" s="54">
        <f t="shared" si="7"/>
        <v>44291</v>
      </c>
      <c r="R14" s="54">
        <f t="shared" si="7"/>
        <v>44292</v>
      </c>
      <c r="S14" s="54">
        <f t="shared" si="7"/>
        <v>44293</v>
      </c>
      <c r="T14" s="54">
        <f t="shared" si="7"/>
        <v>44294</v>
      </c>
      <c r="U14" s="54">
        <f t="shared" si="7"/>
        <v>44295</v>
      </c>
      <c r="V14" s="54">
        <f t="shared" si="7"/>
        <v>44296</v>
      </c>
      <c r="W14" s="54">
        <f t="shared" si="7"/>
        <v>44297</v>
      </c>
      <c r="X14" s="54">
        <f t="shared" si="7"/>
        <v>44298</v>
      </c>
      <c r="Y14" s="54">
        <f t="shared" si="7"/>
        <v>44299</v>
      </c>
      <c r="Z14" s="54">
        <f t="shared" si="7"/>
        <v>44300</v>
      </c>
      <c r="AA14" s="54">
        <f t="shared" si="7"/>
        <v>44301</v>
      </c>
      <c r="AB14" s="54">
        <f t="shared" si="7"/>
        <v>44302</v>
      </c>
      <c r="AC14" s="54">
        <f t="shared" si="7"/>
        <v>44303</v>
      </c>
      <c r="AD14" s="54">
        <f t="shared" si="7"/>
        <v>44304</v>
      </c>
      <c r="AE14" s="54">
        <f t="shared" si="7"/>
        <v>44305</v>
      </c>
      <c r="AF14" s="54">
        <f t="shared" si="7"/>
        <v>44306</v>
      </c>
      <c r="AG14" s="54">
        <f t="shared" si="7"/>
        <v>44307</v>
      </c>
      <c r="AH14" s="54">
        <f t="shared" si="7"/>
        <v>44308</v>
      </c>
      <c r="AI14" s="54">
        <f t="shared" si="7"/>
        <v>44309</v>
      </c>
      <c r="AJ14" s="54">
        <f t="shared" si="7"/>
        <v>44310</v>
      </c>
      <c r="AK14" s="54">
        <f t="shared" si="7"/>
        <v>44311</v>
      </c>
      <c r="AL14" s="54">
        <f t="shared" si="7"/>
        <v>44312</v>
      </c>
      <c r="AM14" s="54">
        <f t="shared" si="7"/>
        <v>44313</v>
      </c>
      <c r="AN14" s="54">
        <f t="shared" si="7"/>
        <v>44314</v>
      </c>
      <c r="AO14" s="54">
        <f t="shared" si="7"/>
        <v>44315</v>
      </c>
      <c r="AP14" s="54">
        <f t="shared" si="7"/>
        <v>44316</v>
      </c>
      <c r="AQ14" s="54">
        <f t="shared" si="7"/>
        <v>44317</v>
      </c>
      <c r="AR14" s="4"/>
    </row>
    <row r="15" s="2" customFormat="1" ht="20" customHeight="1" spans="1:44">
      <c r="A15" s="4"/>
      <c r="B15" s="31">
        <v>1</v>
      </c>
      <c r="C15" s="31">
        <v>1014014</v>
      </c>
      <c r="D15" s="31"/>
      <c r="E15" s="31"/>
      <c r="F15" s="31" t="s">
        <v>27</v>
      </c>
      <c r="G15" s="31"/>
      <c r="H15" s="32">
        <v>1</v>
      </c>
      <c r="I15" s="33"/>
      <c r="J15" s="31" t="s">
        <v>28</v>
      </c>
      <c r="K15" s="55">
        <v>44287</v>
      </c>
      <c r="L15" s="55">
        <v>44290</v>
      </c>
      <c r="M15" s="56"/>
      <c r="N15" s="57"/>
      <c r="O15" s="57"/>
      <c r="P15" s="57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73"/>
      <c r="AR15" s="4"/>
    </row>
    <row r="16" s="2" customFormat="1" ht="20" customHeight="1" spans="1:44">
      <c r="A16" s="4"/>
      <c r="B16" s="31"/>
      <c r="C16" s="31"/>
      <c r="D16" s="31"/>
      <c r="E16" s="31"/>
      <c r="F16" s="31"/>
      <c r="G16" s="31"/>
      <c r="H16" s="33"/>
      <c r="I16" s="33"/>
      <c r="J16" s="31" t="s">
        <v>29</v>
      </c>
      <c r="K16" s="55">
        <v>44287</v>
      </c>
      <c r="L16" s="55">
        <v>44291</v>
      </c>
      <c r="M16" s="58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74"/>
      <c r="AR16" s="4"/>
    </row>
    <row r="17" s="2" customFormat="1" ht="20" customHeight="1" spans="1:44">
      <c r="A17" s="4"/>
      <c r="B17" s="31">
        <v>2</v>
      </c>
      <c r="C17" s="31">
        <v>1014015</v>
      </c>
      <c r="D17" s="31"/>
      <c r="E17" s="31"/>
      <c r="F17" s="31" t="s">
        <v>30</v>
      </c>
      <c r="G17" s="31"/>
      <c r="H17" s="32">
        <v>0.9</v>
      </c>
      <c r="I17" s="33"/>
      <c r="J17" s="31" t="s">
        <v>28</v>
      </c>
      <c r="K17" s="55">
        <v>44291</v>
      </c>
      <c r="L17" s="55">
        <v>44294</v>
      </c>
      <c r="M17" s="56"/>
      <c r="N17" s="57"/>
      <c r="O17" s="57"/>
      <c r="P17" s="57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73"/>
      <c r="AR17" s="4"/>
    </row>
    <row r="18" s="2" customFormat="1" ht="20" customHeight="1" spans="1:44">
      <c r="A18" s="4"/>
      <c r="B18" s="31"/>
      <c r="C18" s="31"/>
      <c r="D18" s="31"/>
      <c r="E18" s="31"/>
      <c r="F18" s="31"/>
      <c r="G18" s="31"/>
      <c r="H18" s="33"/>
      <c r="I18" s="33"/>
      <c r="J18" s="31" t="s">
        <v>29</v>
      </c>
      <c r="K18" s="55">
        <v>44292</v>
      </c>
      <c r="L18" s="55">
        <v>44295</v>
      </c>
      <c r="M18" s="58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74"/>
      <c r="AR18" s="4"/>
    </row>
    <row r="19" s="2" customFormat="1" ht="20" customHeight="1" spans="1:44">
      <c r="A19" s="4"/>
      <c r="B19" s="31">
        <v>3</v>
      </c>
      <c r="C19" s="31">
        <v>1014016</v>
      </c>
      <c r="D19" s="31"/>
      <c r="E19" s="31"/>
      <c r="F19" s="31" t="s">
        <v>31</v>
      </c>
      <c r="G19" s="31"/>
      <c r="H19" s="32">
        <v>0.8</v>
      </c>
      <c r="I19" s="33"/>
      <c r="J19" s="31" t="s">
        <v>28</v>
      </c>
      <c r="K19" s="55">
        <v>44295</v>
      </c>
      <c r="L19" s="55">
        <v>44300</v>
      </c>
      <c r="M19" s="56"/>
      <c r="N19" s="57"/>
      <c r="O19" s="57"/>
      <c r="P19" s="57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73"/>
      <c r="AR19" s="4"/>
    </row>
    <row r="20" s="2" customFormat="1" ht="20" customHeight="1" spans="1:44">
      <c r="A20" s="4"/>
      <c r="B20" s="31"/>
      <c r="C20" s="31"/>
      <c r="D20" s="31"/>
      <c r="E20" s="31"/>
      <c r="F20" s="31"/>
      <c r="G20" s="31"/>
      <c r="H20" s="33"/>
      <c r="I20" s="33"/>
      <c r="J20" s="31" t="s">
        <v>29</v>
      </c>
      <c r="K20" s="55">
        <v>44295</v>
      </c>
      <c r="L20" s="55">
        <v>44302</v>
      </c>
      <c r="M20" s="58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74"/>
      <c r="AR20" s="4"/>
    </row>
    <row r="21" s="2" customFormat="1" ht="20" customHeight="1" spans="1:44">
      <c r="A21" s="4"/>
      <c r="B21" s="34">
        <v>4</v>
      </c>
      <c r="C21" s="31">
        <v>1014017</v>
      </c>
      <c r="D21" s="31"/>
      <c r="E21" s="31"/>
      <c r="F21" s="31" t="s">
        <v>32</v>
      </c>
      <c r="G21" s="31"/>
      <c r="H21" s="32">
        <v>0.7</v>
      </c>
      <c r="I21" s="33"/>
      <c r="J21" s="31" t="s">
        <v>28</v>
      </c>
      <c r="K21" s="55">
        <v>44301</v>
      </c>
      <c r="L21" s="55">
        <v>44305</v>
      </c>
      <c r="M21" s="56"/>
      <c r="N21" s="57"/>
      <c r="O21" s="57"/>
      <c r="P21" s="57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73"/>
      <c r="AR21" s="4"/>
    </row>
    <row r="22" s="2" customFormat="1" ht="20" customHeight="1" spans="1:44">
      <c r="A22" s="4"/>
      <c r="B22" s="35"/>
      <c r="C22" s="31"/>
      <c r="D22" s="31"/>
      <c r="E22" s="31"/>
      <c r="F22" s="31"/>
      <c r="G22" s="31"/>
      <c r="H22" s="33"/>
      <c r="I22" s="33"/>
      <c r="J22" s="31" t="s">
        <v>29</v>
      </c>
      <c r="K22" s="55">
        <v>44302</v>
      </c>
      <c r="L22" s="55">
        <v>44307</v>
      </c>
      <c r="M22" s="58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74"/>
      <c r="AR22" s="4"/>
    </row>
    <row r="23" s="2" customFormat="1" ht="20" customHeight="1" spans="1:44">
      <c r="A23" s="4"/>
      <c r="B23" s="31">
        <v>5</v>
      </c>
      <c r="C23" s="31">
        <v>1014018</v>
      </c>
      <c r="D23" s="31"/>
      <c r="E23" s="31"/>
      <c r="F23" s="31" t="s">
        <v>33</v>
      </c>
      <c r="G23" s="31"/>
      <c r="H23" s="32">
        <v>0.3</v>
      </c>
      <c r="I23" s="33"/>
      <c r="J23" s="31" t="s">
        <v>28</v>
      </c>
      <c r="K23" s="55">
        <v>44306</v>
      </c>
      <c r="L23" s="55">
        <v>44308</v>
      </c>
      <c r="M23" s="56"/>
      <c r="N23" s="57"/>
      <c r="O23" s="57"/>
      <c r="P23" s="57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73"/>
      <c r="AR23" s="4"/>
    </row>
    <row r="24" s="2" customFormat="1" ht="20" customHeight="1" spans="1:44">
      <c r="A24" s="4"/>
      <c r="B24" s="31"/>
      <c r="C24" s="31"/>
      <c r="D24" s="31"/>
      <c r="E24" s="31"/>
      <c r="F24" s="31"/>
      <c r="G24" s="31"/>
      <c r="H24" s="33"/>
      <c r="I24" s="33"/>
      <c r="J24" s="31" t="s">
        <v>29</v>
      </c>
      <c r="K24" s="55">
        <v>44307</v>
      </c>
      <c r="L24" s="55">
        <v>44310</v>
      </c>
      <c r="M24" s="5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74"/>
      <c r="AR24" s="4"/>
    </row>
    <row r="25" s="2" customFormat="1" ht="20" customHeight="1" spans="1:44">
      <c r="A25" s="4"/>
      <c r="B25" s="31">
        <v>6</v>
      </c>
      <c r="C25" s="31">
        <v>1014019</v>
      </c>
      <c r="D25" s="31"/>
      <c r="E25" s="31"/>
      <c r="F25" s="31" t="s">
        <v>34</v>
      </c>
      <c r="G25" s="31"/>
      <c r="H25" s="32">
        <v>0.6</v>
      </c>
      <c r="I25" s="33"/>
      <c r="J25" s="31" t="s">
        <v>28</v>
      </c>
      <c r="K25" s="55">
        <v>44307</v>
      </c>
      <c r="L25" s="55">
        <v>44310</v>
      </c>
      <c r="M25" s="56"/>
      <c r="N25" s="57"/>
      <c r="O25" s="57"/>
      <c r="P25" s="57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73"/>
      <c r="AR25" s="4"/>
    </row>
    <row r="26" s="2" customFormat="1" ht="20" customHeight="1" spans="1:44">
      <c r="A26" s="4"/>
      <c r="B26" s="31"/>
      <c r="C26" s="31"/>
      <c r="D26" s="31"/>
      <c r="E26" s="31"/>
      <c r="F26" s="31"/>
      <c r="G26" s="31"/>
      <c r="H26" s="33"/>
      <c r="I26" s="33"/>
      <c r="J26" s="31" t="s">
        <v>29</v>
      </c>
      <c r="K26" s="55">
        <v>44311</v>
      </c>
      <c r="L26" s="55">
        <v>44310</v>
      </c>
      <c r="M26" s="58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74"/>
      <c r="AR26" s="4"/>
    </row>
    <row r="27" s="2" customFormat="1" ht="20" customHeight="1" spans="1:44">
      <c r="A27" s="4"/>
      <c r="B27" s="31">
        <v>7</v>
      </c>
      <c r="C27" s="31">
        <v>1014020</v>
      </c>
      <c r="D27" s="31"/>
      <c r="E27" s="31"/>
      <c r="F27" s="31" t="s">
        <v>35</v>
      </c>
      <c r="G27" s="31"/>
      <c r="H27" s="32">
        <v>0.5</v>
      </c>
      <c r="I27" s="33"/>
      <c r="J27" s="31" t="s">
        <v>28</v>
      </c>
      <c r="K27" s="55">
        <v>44311</v>
      </c>
      <c r="L27" s="55">
        <v>44312</v>
      </c>
      <c r="M27" s="56"/>
      <c r="N27" s="57"/>
      <c r="O27" s="57"/>
      <c r="P27" s="57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73"/>
      <c r="AR27" s="4"/>
    </row>
    <row r="28" s="2" customFormat="1" ht="20" customHeight="1" spans="1:44">
      <c r="A28" s="4"/>
      <c r="B28" s="31"/>
      <c r="C28" s="31"/>
      <c r="D28" s="31"/>
      <c r="E28" s="31"/>
      <c r="F28" s="31"/>
      <c r="G28" s="31"/>
      <c r="H28" s="33"/>
      <c r="I28" s="33"/>
      <c r="J28" s="31" t="s">
        <v>29</v>
      </c>
      <c r="K28" s="55">
        <v>44310</v>
      </c>
      <c r="L28" s="55">
        <v>44316</v>
      </c>
      <c r="M28" s="58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74"/>
      <c r="AR28" s="4"/>
    </row>
    <row r="29" s="3" customFormat="1" ht="20" customHeight="1" spans="1:16376">
      <c r="A29" s="4"/>
      <c r="B29" s="31">
        <v>8</v>
      </c>
      <c r="C29" s="31">
        <v>1014021</v>
      </c>
      <c r="D29" s="31"/>
      <c r="E29" s="31"/>
      <c r="F29" s="31" t="s">
        <v>36</v>
      </c>
      <c r="G29" s="31"/>
      <c r="H29" s="32">
        <v>0.3</v>
      </c>
      <c r="I29" s="33"/>
      <c r="J29" s="31" t="s">
        <v>28</v>
      </c>
      <c r="K29" s="55">
        <v>44311</v>
      </c>
      <c r="L29" s="55">
        <v>44315</v>
      </c>
      <c r="M29" s="56"/>
      <c r="N29" s="57"/>
      <c r="O29" s="57"/>
      <c r="P29" s="57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73"/>
      <c r="AR29" s="1"/>
      <c r="XEV29" s="1"/>
    </row>
    <row r="30" s="3" customFormat="1" ht="20" customHeight="1" spans="1:16376">
      <c r="A30" s="4"/>
      <c r="B30" s="31"/>
      <c r="C30" s="31"/>
      <c r="D30" s="31"/>
      <c r="E30" s="31"/>
      <c r="F30" s="31"/>
      <c r="G30" s="31"/>
      <c r="H30" s="33"/>
      <c r="I30" s="33"/>
      <c r="J30" s="31" t="s">
        <v>29</v>
      </c>
      <c r="K30" s="55">
        <v>44310</v>
      </c>
      <c r="L30" s="55">
        <v>44316</v>
      </c>
      <c r="M30" s="58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74"/>
      <c r="AR30" s="1"/>
      <c r="XEV30" s="1"/>
    </row>
    <row r="31" s="3" customFormat="1" ht="20" customHeight="1" spans="1:16376">
      <c r="A31" s="4"/>
      <c r="B31" s="31">
        <v>9</v>
      </c>
      <c r="C31" s="31">
        <v>1014022</v>
      </c>
      <c r="D31" s="31"/>
      <c r="E31" s="31"/>
      <c r="F31" s="31" t="s">
        <v>37</v>
      </c>
      <c r="G31" s="31"/>
      <c r="H31" s="32">
        <v>0.41</v>
      </c>
      <c r="I31" s="33"/>
      <c r="J31" s="31" t="s">
        <v>28</v>
      </c>
      <c r="K31" s="55">
        <v>44310</v>
      </c>
      <c r="L31" s="55">
        <v>44316</v>
      </c>
      <c r="M31" s="56"/>
      <c r="N31" s="57"/>
      <c r="O31" s="57"/>
      <c r="P31" s="57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73"/>
      <c r="AR31" s="1"/>
      <c r="XEV31" s="1"/>
    </row>
    <row r="32" s="3" customFormat="1" ht="20" customHeight="1" spans="1:16376">
      <c r="A32" s="4"/>
      <c r="B32" s="31"/>
      <c r="C32" s="31"/>
      <c r="D32" s="31"/>
      <c r="E32" s="31"/>
      <c r="F32" s="31"/>
      <c r="G32" s="31"/>
      <c r="H32" s="33"/>
      <c r="I32" s="33"/>
      <c r="J32" s="31" t="s">
        <v>29</v>
      </c>
      <c r="K32" s="55">
        <v>44310</v>
      </c>
      <c r="L32" s="55">
        <v>44316</v>
      </c>
      <c r="M32" s="58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74"/>
      <c r="AR32" s="1"/>
      <c r="XEV32" s="1"/>
    </row>
    <row r="33" s="3" customFormat="1" ht="20" customHeight="1" spans="1:16376">
      <c r="A33" s="4"/>
      <c r="B33" s="31"/>
      <c r="C33" s="31"/>
      <c r="D33" s="31"/>
      <c r="E33" s="31"/>
      <c r="F33" s="31"/>
      <c r="G33" s="31"/>
      <c r="H33" s="33"/>
      <c r="I33" s="33"/>
      <c r="J33" s="31"/>
      <c r="K33" s="60"/>
      <c r="L33" s="60"/>
      <c r="M33" s="56"/>
      <c r="N33" s="57"/>
      <c r="O33" s="57"/>
      <c r="P33" s="57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73"/>
      <c r="AR33" s="1"/>
      <c r="XEV33" s="1"/>
    </row>
    <row r="34" s="3" customFormat="1" ht="20" customHeight="1" spans="1:16376">
      <c r="A34" s="4"/>
      <c r="B34" s="31"/>
      <c r="C34" s="31"/>
      <c r="D34" s="31"/>
      <c r="E34" s="31"/>
      <c r="F34" s="31"/>
      <c r="G34" s="31"/>
      <c r="H34" s="33"/>
      <c r="I34" s="33"/>
      <c r="J34" s="31"/>
      <c r="K34" s="60"/>
      <c r="L34" s="60"/>
      <c r="M34" s="58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74"/>
      <c r="AR34" s="1"/>
      <c r="XEV34" s="1"/>
    </row>
    <row r="35" s="3" customFormat="1" ht="20" customHeight="1" spans="1:44">
      <c r="A35" s="4"/>
      <c r="B35" s="31"/>
      <c r="C35" s="31"/>
      <c r="D35" s="31"/>
      <c r="E35" s="31"/>
      <c r="F35" s="31"/>
      <c r="G35" s="31"/>
      <c r="H35" s="33"/>
      <c r="I35" s="33"/>
      <c r="J35" s="31"/>
      <c r="K35" s="60"/>
      <c r="L35" s="60"/>
      <c r="M35" s="56"/>
      <c r="N35" s="57"/>
      <c r="O35" s="57"/>
      <c r="P35" s="57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73"/>
      <c r="AR35" s="4"/>
    </row>
    <row r="36" s="3" customFormat="1" ht="20" customHeight="1" spans="1:44">
      <c r="A36" s="4"/>
      <c r="B36" s="31"/>
      <c r="C36" s="31"/>
      <c r="D36" s="31"/>
      <c r="E36" s="31"/>
      <c r="F36" s="31"/>
      <c r="G36" s="31"/>
      <c r="H36" s="33"/>
      <c r="I36" s="33"/>
      <c r="J36" s="31"/>
      <c r="K36" s="60"/>
      <c r="L36" s="60"/>
      <c r="M36" s="58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74"/>
      <c r="AR36" s="4"/>
    </row>
    <row r="37" s="3" customFormat="1" customHeight="1" spans="1:44">
      <c r="A37" s="4"/>
      <c r="B37" s="31"/>
      <c r="C37" s="31"/>
      <c r="D37" s="31"/>
      <c r="E37" s="31"/>
      <c r="F37" s="31"/>
      <c r="G37" s="31"/>
      <c r="H37" s="33"/>
      <c r="I37" s="33"/>
      <c r="J37" s="31"/>
      <c r="K37" s="60"/>
      <c r="L37" s="60"/>
      <c r="M37" s="56"/>
      <c r="N37" s="57"/>
      <c r="O37" s="57"/>
      <c r="P37" s="57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73"/>
      <c r="AR37" s="4"/>
    </row>
    <row r="38" customHeight="1" spans="2:43">
      <c r="B38" s="31"/>
      <c r="C38" s="31"/>
      <c r="D38" s="31"/>
      <c r="E38" s="31"/>
      <c r="F38" s="31"/>
      <c r="G38" s="31"/>
      <c r="H38" s="33"/>
      <c r="I38" s="33"/>
      <c r="J38" s="31"/>
      <c r="K38" s="60"/>
      <c r="L38" s="60"/>
      <c r="M38" s="58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74"/>
    </row>
    <row r="39" customHeight="1" spans="2:43">
      <c r="B39" s="31"/>
      <c r="C39" s="31"/>
      <c r="D39" s="31"/>
      <c r="E39" s="31"/>
      <c r="F39" s="31"/>
      <c r="G39" s="31"/>
      <c r="H39" s="33"/>
      <c r="I39" s="33"/>
      <c r="J39" s="31"/>
      <c r="K39" s="60"/>
      <c r="L39" s="60"/>
      <c r="M39" s="56"/>
      <c r="N39" s="57"/>
      <c r="O39" s="57"/>
      <c r="P39" s="57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73"/>
    </row>
    <row r="40" customHeight="1" spans="2:43">
      <c r="B40" s="31"/>
      <c r="C40" s="31"/>
      <c r="D40" s="31"/>
      <c r="E40" s="31"/>
      <c r="F40" s="31"/>
      <c r="G40" s="31"/>
      <c r="H40" s="33"/>
      <c r="I40" s="33"/>
      <c r="J40" s="31"/>
      <c r="K40" s="60"/>
      <c r="L40" s="60"/>
      <c r="M40" s="58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74"/>
    </row>
    <row r="41" customHeight="1" spans="2:43">
      <c r="B41" s="31"/>
      <c r="C41" s="31"/>
      <c r="D41" s="31"/>
      <c r="E41" s="31"/>
      <c r="F41" s="31"/>
      <c r="G41" s="31"/>
      <c r="H41" s="33"/>
      <c r="I41" s="33"/>
      <c r="J41" s="31"/>
      <c r="K41" s="60"/>
      <c r="L41" s="60"/>
      <c r="M41" s="56"/>
      <c r="N41" s="57"/>
      <c r="O41" s="57"/>
      <c r="P41" s="57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73"/>
    </row>
    <row r="42" customHeight="1" spans="2:43">
      <c r="B42" s="31"/>
      <c r="C42" s="31"/>
      <c r="D42" s="31"/>
      <c r="E42" s="31"/>
      <c r="F42" s="31"/>
      <c r="G42" s="31"/>
      <c r="H42" s="33"/>
      <c r="I42" s="33"/>
      <c r="J42" s="31"/>
      <c r="K42" s="60"/>
      <c r="L42" s="60"/>
      <c r="M42" s="58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74"/>
    </row>
    <row r="43" customHeight="1" spans="2:43">
      <c r="B43" s="31"/>
      <c r="C43" s="31"/>
      <c r="D43" s="31"/>
      <c r="E43" s="31"/>
      <c r="F43" s="31"/>
      <c r="G43" s="31"/>
      <c r="H43" s="33"/>
      <c r="I43" s="33"/>
      <c r="J43" s="31"/>
      <c r="K43" s="60"/>
      <c r="L43" s="60"/>
      <c r="M43" s="56"/>
      <c r="N43" s="57"/>
      <c r="O43" s="57"/>
      <c r="P43" s="57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73"/>
    </row>
    <row r="44" customHeight="1" spans="2:43">
      <c r="B44" s="31"/>
      <c r="C44" s="31"/>
      <c r="D44" s="31"/>
      <c r="E44" s="31"/>
      <c r="F44" s="31"/>
      <c r="G44" s="31"/>
      <c r="H44" s="33"/>
      <c r="I44" s="33"/>
      <c r="J44" s="31"/>
      <c r="K44" s="60"/>
      <c r="L44" s="60"/>
      <c r="M44" s="58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74"/>
    </row>
    <row r="45" customHeight="1" spans="2:43">
      <c r="B45" s="31"/>
      <c r="C45" s="31"/>
      <c r="D45" s="31"/>
      <c r="E45" s="31"/>
      <c r="F45" s="31"/>
      <c r="G45" s="31"/>
      <c r="H45" s="33"/>
      <c r="I45" s="33"/>
      <c r="J45" s="31"/>
      <c r="K45" s="60"/>
      <c r="L45" s="60"/>
      <c r="M45" s="56"/>
      <c r="N45" s="57"/>
      <c r="O45" s="57"/>
      <c r="P45" s="57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73"/>
    </row>
    <row r="46" customHeight="1" spans="2:43">
      <c r="B46" s="31"/>
      <c r="C46" s="31"/>
      <c r="D46" s="31"/>
      <c r="E46" s="31"/>
      <c r="F46" s="31"/>
      <c r="G46" s="31"/>
      <c r="H46" s="33"/>
      <c r="I46" s="33"/>
      <c r="J46" s="31"/>
      <c r="K46" s="60"/>
      <c r="L46" s="60"/>
      <c r="M46" s="58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74"/>
    </row>
    <row r="47" customHeight="1" spans="2:43">
      <c r="B47" s="31"/>
      <c r="C47" s="31"/>
      <c r="D47" s="31"/>
      <c r="E47" s="31"/>
      <c r="F47" s="31"/>
      <c r="G47" s="31"/>
      <c r="H47" s="33"/>
      <c r="I47" s="33"/>
      <c r="J47" s="31"/>
      <c r="K47" s="60"/>
      <c r="L47" s="60"/>
      <c r="M47" s="56"/>
      <c r="N47" s="57"/>
      <c r="O47" s="57"/>
      <c r="P47" s="57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73"/>
    </row>
    <row r="48" customHeight="1" spans="2:43">
      <c r="B48" s="31"/>
      <c r="C48" s="31"/>
      <c r="D48" s="31"/>
      <c r="E48" s="31"/>
      <c r="F48" s="31"/>
      <c r="G48" s="31"/>
      <c r="H48" s="33"/>
      <c r="I48" s="33"/>
      <c r="J48" s="31"/>
      <c r="K48" s="60"/>
      <c r="L48" s="60"/>
      <c r="M48" s="58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74"/>
    </row>
    <row r="49" customHeight="1" spans="2:43">
      <c r="B49" s="31"/>
      <c r="C49" s="31"/>
      <c r="D49" s="31"/>
      <c r="E49" s="31"/>
      <c r="F49" s="31"/>
      <c r="G49" s="31"/>
      <c r="H49" s="33"/>
      <c r="I49" s="33"/>
      <c r="J49" s="31"/>
      <c r="K49" s="60"/>
      <c r="L49" s="60"/>
      <c r="M49" s="56"/>
      <c r="N49" s="57"/>
      <c r="O49" s="57"/>
      <c r="P49" s="57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73"/>
    </row>
    <row r="50" customHeight="1" spans="2:43">
      <c r="B50" s="31"/>
      <c r="C50" s="31"/>
      <c r="D50" s="31"/>
      <c r="E50" s="31"/>
      <c r="F50" s="31"/>
      <c r="G50" s="31"/>
      <c r="H50" s="33"/>
      <c r="I50" s="33"/>
      <c r="J50" s="31"/>
      <c r="K50" s="60"/>
      <c r="L50" s="60"/>
      <c r="M50" s="58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74"/>
    </row>
    <row r="51" customHeight="1" spans="2:43">
      <c r="B51" s="31"/>
      <c r="C51" s="31"/>
      <c r="D51" s="31"/>
      <c r="E51" s="31"/>
      <c r="F51" s="31"/>
      <c r="G51" s="31"/>
      <c r="H51" s="33"/>
      <c r="I51" s="33"/>
      <c r="J51" s="31"/>
      <c r="K51" s="60"/>
      <c r="L51" s="60"/>
      <c r="M51" s="56"/>
      <c r="N51" s="57"/>
      <c r="O51" s="57"/>
      <c r="P51" s="57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73"/>
    </row>
    <row r="52" customHeight="1" spans="2:43">
      <c r="B52" s="31"/>
      <c r="C52" s="31"/>
      <c r="D52" s="31"/>
      <c r="E52" s="31"/>
      <c r="F52" s="31"/>
      <c r="G52" s="31"/>
      <c r="H52" s="33"/>
      <c r="I52" s="33"/>
      <c r="J52" s="31"/>
      <c r="K52" s="60"/>
      <c r="L52" s="60"/>
      <c r="M52" s="58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74"/>
    </row>
    <row r="53" customHeight="1" spans="2:43">
      <c r="B53" s="31"/>
      <c r="C53" s="31"/>
      <c r="D53" s="31"/>
      <c r="E53" s="31"/>
      <c r="F53" s="31"/>
      <c r="G53" s="31"/>
      <c r="H53" s="33"/>
      <c r="I53" s="33"/>
      <c r="J53" s="31"/>
      <c r="K53" s="60"/>
      <c r="L53" s="60"/>
      <c r="M53" s="56"/>
      <c r="N53" s="57"/>
      <c r="O53" s="57"/>
      <c r="P53" s="57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73"/>
    </row>
    <row r="54" customHeight="1" spans="2:43">
      <c r="B54" s="31"/>
      <c r="C54" s="31"/>
      <c r="D54" s="31"/>
      <c r="E54" s="31"/>
      <c r="F54" s="31"/>
      <c r="G54" s="31"/>
      <c r="H54" s="33"/>
      <c r="I54" s="33"/>
      <c r="J54" s="31"/>
      <c r="K54" s="60"/>
      <c r="L54" s="60"/>
      <c r="M54" s="58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74"/>
    </row>
    <row r="55" customHeight="1" spans="2:43">
      <c r="B55" s="31"/>
      <c r="C55" s="31"/>
      <c r="D55" s="31"/>
      <c r="E55" s="31"/>
      <c r="F55" s="31"/>
      <c r="G55" s="31"/>
      <c r="H55" s="33"/>
      <c r="I55" s="33"/>
      <c r="J55" s="31"/>
      <c r="K55" s="60"/>
      <c r="L55" s="60"/>
      <c r="M55" s="56"/>
      <c r="N55" s="57"/>
      <c r="O55" s="57"/>
      <c r="P55" s="57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73"/>
    </row>
    <row r="56" customHeight="1" spans="2:43">
      <c r="B56" s="31"/>
      <c r="C56" s="31"/>
      <c r="D56" s="31"/>
      <c r="E56" s="31"/>
      <c r="F56" s="31"/>
      <c r="G56" s="31"/>
      <c r="H56" s="33"/>
      <c r="I56" s="33"/>
      <c r="J56" s="31"/>
      <c r="K56" s="60"/>
      <c r="L56" s="60"/>
      <c r="M56" s="58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74"/>
    </row>
    <row r="57" customHeight="1" spans="2:43">
      <c r="B57" s="31"/>
      <c r="C57" s="31"/>
      <c r="D57" s="31"/>
      <c r="E57" s="31"/>
      <c r="F57" s="31"/>
      <c r="G57" s="31"/>
      <c r="H57" s="33"/>
      <c r="I57" s="33"/>
      <c r="J57" s="31"/>
      <c r="K57" s="60"/>
      <c r="L57" s="60"/>
      <c r="M57" s="56"/>
      <c r="N57" s="57"/>
      <c r="O57" s="57"/>
      <c r="P57" s="57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73"/>
    </row>
    <row r="58" customHeight="1" spans="2:43">
      <c r="B58" s="31"/>
      <c r="C58" s="31"/>
      <c r="D58" s="31"/>
      <c r="E58" s="31"/>
      <c r="F58" s="31"/>
      <c r="G58" s="31"/>
      <c r="H58" s="33"/>
      <c r="I58" s="33"/>
      <c r="J58" s="31"/>
      <c r="K58" s="60"/>
      <c r="L58" s="60"/>
      <c r="M58" s="58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74"/>
    </row>
    <row r="59" customHeight="1" spans="2:43">
      <c r="B59" s="31"/>
      <c r="C59" s="31"/>
      <c r="D59" s="31"/>
      <c r="E59" s="31"/>
      <c r="F59" s="31"/>
      <c r="G59" s="31"/>
      <c r="H59" s="33"/>
      <c r="I59" s="33"/>
      <c r="J59" s="31"/>
      <c r="K59" s="60"/>
      <c r="L59" s="60"/>
      <c r="M59" s="56"/>
      <c r="N59" s="57"/>
      <c r="O59" s="57"/>
      <c r="P59" s="57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73"/>
    </row>
    <row r="60" customHeight="1" spans="2:43">
      <c r="B60" s="31"/>
      <c r="C60" s="31"/>
      <c r="D60" s="31"/>
      <c r="E60" s="31"/>
      <c r="F60" s="31"/>
      <c r="G60" s="31"/>
      <c r="H60" s="33"/>
      <c r="I60" s="33"/>
      <c r="J60" s="31"/>
      <c r="K60" s="60"/>
      <c r="L60" s="60"/>
      <c r="M60" s="58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74"/>
    </row>
    <row r="61" customHeight="1" spans="2:43">
      <c r="B61" s="31"/>
      <c r="C61" s="31"/>
      <c r="D61" s="31"/>
      <c r="E61" s="31"/>
      <c r="F61" s="31"/>
      <c r="G61" s="31"/>
      <c r="H61" s="33"/>
      <c r="I61" s="33"/>
      <c r="J61" s="31"/>
      <c r="K61" s="60"/>
      <c r="L61" s="60"/>
      <c r="M61" s="56"/>
      <c r="N61" s="57"/>
      <c r="O61" s="57"/>
      <c r="P61" s="57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73"/>
    </row>
    <row r="62" customHeight="1" spans="2:43">
      <c r="B62" s="31"/>
      <c r="C62" s="31"/>
      <c r="D62" s="31"/>
      <c r="E62" s="31"/>
      <c r="F62" s="31"/>
      <c r="G62" s="31"/>
      <c r="H62" s="33"/>
      <c r="I62" s="33"/>
      <c r="J62" s="31"/>
      <c r="K62" s="60"/>
      <c r="L62" s="60"/>
      <c r="M62" s="58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74"/>
    </row>
    <row r="63" customHeight="1" spans="2:43">
      <c r="B63" s="31"/>
      <c r="C63" s="31"/>
      <c r="D63" s="31"/>
      <c r="E63" s="31"/>
      <c r="F63" s="31"/>
      <c r="G63" s="31"/>
      <c r="H63" s="33"/>
      <c r="I63" s="33"/>
      <c r="J63" s="31"/>
      <c r="K63" s="60"/>
      <c r="L63" s="60"/>
      <c r="M63" s="56"/>
      <c r="N63" s="57"/>
      <c r="O63" s="57"/>
      <c r="P63" s="57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73"/>
    </row>
    <row r="64" customHeight="1" spans="2:43">
      <c r="B64" s="31"/>
      <c r="C64" s="31"/>
      <c r="D64" s="31"/>
      <c r="E64" s="31"/>
      <c r="F64" s="31"/>
      <c r="G64" s="31"/>
      <c r="H64" s="33"/>
      <c r="I64" s="33"/>
      <c r="J64" s="31"/>
      <c r="K64" s="60"/>
      <c r="L64" s="60"/>
      <c r="M64" s="58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74"/>
    </row>
    <row r="65" customHeight="1" spans="2:43">
      <c r="B65" s="31"/>
      <c r="C65" s="31"/>
      <c r="D65" s="31"/>
      <c r="E65" s="31"/>
      <c r="F65" s="31"/>
      <c r="G65" s="31"/>
      <c r="H65" s="33"/>
      <c r="I65" s="33"/>
      <c r="J65" s="31"/>
      <c r="K65" s="60"/>
      <c r="L65" s="60"/>
      <c r="M65" s="56"/>
      <c r="N65" s="57"/>
      <c r="O65" s="57"/>
      <c r="P65" s="57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73"/>
    </row>
    <row r="66" customHeight="1" spans="2:43">
      <c r="B66" s="31"/>
      <c r="C66" s="31"/>
      <c r="D66" s="31"/>
      <c r="E66" s="31"/>
      <c r="F66" s="31"/>
      <c r="G66" s="31"/>
      <c r="H66" s="33"/>
      <c r="I66" s="33"/>
      <c r="J66" s="31"/>
      <c r="K66" s="60"/>
      <c r="L66" s="60"/>
      <c r="M66" s="58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74"/>
    </row>
    <row r="67" customHeight="1" spans="2:43">
      <c r="B67" s="31"/>
      <c r="C67" s="31"/>
      <c r="D67" s="31"/>
      <c r="E67" s="31"/>
      <c r="F67" s="31"/>
      <c r="G67" s="31"/>
      <c r="H67" s="33"/>
      <c r="I67" s="33"/>
      <c r="J67" s="31"/>
      <c r="K67" s="60"/>
      <c r="L67" s="60"/>
      <c r="M67" s="56"/>
      <c r="N67" s="57"/>
      <c r="O67" s="57"/>
      <c r="P67" s="57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73"/>
    </row>
    <row r="68" customHeight="1" spans="2:43">
      <c r="B68" s="31"/>
      <c r="C68" s="31"/>
      <c r="D68" s="31"/>
      <c r="E68" s="31"/>
      <c r="F68" s="31"/>
      <c r="G68" s="31"/>
      <c r="H68" s="33"/>
      <c r="I68" s="33"/>
      <c r="J68" s="31"/>
      <c r="K68" s="60"/>
      <c r="L68" s="60"/>
      <c r="M68" s="58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74"/>
    </row>
    <row r="69" customHeight="1" spans="2:43">
      <c r="B69" s="31"/>
      <c r="C69" s="31"/>
      <c r="D69" s="31"/>
      <c r="E69" s="31"/>
      <c r="F69" s="31"/>
      <c r="G69" s="31"/>
      <c r="H69" s="33"/>
      <c r="I69" s="33"/>
      <c r="J69" s="31"/>
      <c r="K69" s="60"/>
      <c r="L69" s="60"/>
      <c r="M69" s="56"/>
      <c r="N69" s="57"/>
      <c r="O69" s="57"/>
      <c r="P69" s="57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73"/>
    </row>
    <row r="70" customHeight="1" spans="2:43">
      <c r="B70" s="31"/>
      <c r="C70" s="31"/>
      <c r="D70" s="31"/>
      <c r="E70" s="31"/>
      <c r="F70" s="31"/>
      <c r="G70" s="31"/>
      <c r="H70" s="33"/>
      <c r="I70" s="33"/>
      <c r="J70" s="31"/>
      <c r="K70" s="60"/>
      <c r="L70" s="60"/>
      <c r="M70" s="58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74"/>
    </row>
    <row r="71" customHeight="1" spans="2:43">
      <c r="B71" s="31"/>
      <c r="C71" s="31"/>
      <c r="D71" s="31"/>
      <c r="E71" s="31"/>
      <c r="F71" s="31"/>
      <c r="G71" s="31"/>
      <c r="H71" s="33"/>
      <c r="I71" s="33"/>
      <c r="J71" s="31"/>
      <c r="K71" s="60"/>
      <c r="L71" s="60"/>
      <c r="M71" s="56"/>
      <c r="N71" s="57"/>
      <c r="O71" s="57"/>
      <c r="P71" s="57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73"/>
    </row>
    <row r="72" customHeight="1" spans="2:43">
      <c r="B72" s="31"/>
      <c r="C72" s="31"/>
      <c r="D72" s="31"/>
      <c r="E72" s="31"/>
      <c r="F72" s="31"/>
      <c r="G72" s="31"/>
      <c r="H72" s="33"/>
      <c r="I72" s="33"/>
      <c r="J72" s="31"/>
      <c r="K72" s="60"/>
      <c r="L72" s="60"/>
      <c r="M72" s="58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74"/>
    </row>
    <row r="73" customHeight="1" spans="2:43">
      <c r="B73" s="31"/>
      <c r="C73" s="31"/>
      <c r="D73" s="31"/>
      <c r="E73" s="31"/>
      <c r="F73" s="31"/>
      <c r="G73" s="31"/>
      <c r="H73" s="33"/>
      <c r="I73" s="33"/>
      <c r="J73" s="31"/>
      <c r="K73" s="60"/>
      <c r="L73" s="60"/>
      <c r="M73" s="56"/>
      <c r="N73" s="57"/>
      <c r="O73" s="57"/>
      <c r="P73" s="57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73"/>
    </row>
    <row r="74" customHeight="1" spans="2:43">
      <c r="B74" s="31"/>
      <c r="C74" s="31"/>
      <c r="D74" s="31"/>
      <c r="E74" s="31"/>
      <c r="F74" s="31"/>
      <c r="G74" s="31"/>
      <c r="H74" s="33"/>
      <c r="I74" s="33"/>
      <c r="J74" s="31"/>
      <c r="K74" s="60"/>
      <c r="L74" s="60"/>
      <c r="M74" s="58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74"/>
    </row>
    <row r="75" customHeight="1" spans="2:43">
      <c r="B75" s="31"/>
      <c r="C75" s="31"/>
      <c r="D75" s="31"/>
      <c r="E75" s="31"/>
      <c r="F75" s="31"/>
      <c r="G75" s="31"/>
      <c r="H75" s="33"/>
      <c r="I75" s="33"/>
      <c r="J75" s="31"/>
      <c r="K75" s="60"/>
      <c r="L75" s="60"/>
      <c r="M75" s="56"/>
      <c r="N75" s="57"/>
      <c r="O75" s="57"/>
      <c r="P75" s="57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73"/>
    </row>
    <row r="76" customHeight="1" spans="2:43">
      <c r="B76" s="31"/>
      <c r="C76" s="31"/>
      <c r="D76" s="31"/>
      <c r="E76" s="31"/>
      <c r="F76" s="31"/>
      <c r="G76" s="31"/>
      <c r="H76" s="33"/>
      <c r="I76" s="33"/>
      <c r="J76" s="31"/>
      <c r="K76" s="60"/>
      <c r="L76" s="60"/>
      <c r="M76" s="58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74"/>
    </row>
    <row r="77" customHeight="1" spans="2:43">
      <c r="B77" s="31"/>
      <c r="C77" s="31"/>
      <c r="D77" s="31"/>
      <c r="E77" s="31"/>
      <c r="F77" s="31"/>
      <c r="G77" s="31"/>
      <c r="H77" s="33"/>
      <c r="I77" s="33"/>
      <c r="J77" s="31"/>
      <c r="K77" s="60"/>
      <c r="L77" s="60"/>
      <c r="M77" s="56"/>
      <c r="N77" s="57"/>
      <c r="O77" s="57"/>
      <c r="P77" s="57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73"/>
    </row>
    <row r="78" customHeight="1" spans="2:43">
      <c r="B78" s="31"/>
      <c r="C78" s="31"/>
      <c r="D78" s="31"/>
      <c r="E78" s="31"/>
      <c r="F78" s="31"/>
      <c r="G78" s="31"/>
      <c r="H78" s="33"/>
      <c r="I78" s="33"/>
      <c r="J78" s="31"/>
      <c r="K78" s="60"/>
      <c r="L78" s="60"/>
      <c r="M78" s="58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74"/>
    </row>
    <row r="79" customHeight="1" spans="2:43">
      <c r="B79" s="31"/>
      <c r="C79" s="31"/>
      <c r="D79" s="31"/>
      <c r="E79" s="31"/>
      <c r="F79" s="31"/>
      <c r="G79" s="31"/>
      <c r="H79" s="33"/>
      <c r="I79" s="33"/>
      <c r="J79" s="31"/>
      <c r="K79" s="60"/>
      <c r="L79" s="60"/>
      <c r="M79" s="56"/>
      <c r="N79" s="57"/>
      <c r="O79" s="57"/>
      <c r="P79" s="57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73"/>
    </row>
    <row r="80" customHeight="1" spans="2:43">
      <c r="B80" s="31"/>
      <c r="C80" s="31"/>
      <c r="D80" s="31"/>
      <c r="E80" s="31"/>
      <c r="F80" s="31"/>
      <c r="G80" s="31"/>
      <c r="H80" s="33"/>
      <c r="I80" s="33"/>
      <c r="J80" s="31"/>
      <c r="K80" s="60"/>
      <c r="L80" s="60"/>
      <c r="M80" s="58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74"/>
    </row>
    <row r="81" customHeight="1" spans="2:43">
      <c r="B81" s="31"/>
      <c r="C81" s="31"/>
      <c r="D81" s="31"/>
      <c r="E81" s="31"/>
      <c r="F81" s="31"/>
      <c r="G81" s="31"/>
      <c r="H81" s="33"/>
      <c r="I81" s="33"/>
      <c r="J81" s="31"/>
      <c r="K81" s="60"/>
      <c r="L81" s="60"/>
      <c r="M81" s="56"/>
      <c r="N81" s="57"/>
      <c r="O81" s="57"/>
      <c r="P81" s="57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73"/>
    </row>
    <row r="82" customHeight="1" spans="2:43">
      <c r="B82" s="31"/>
      <c r="C82" s="31"/>
      <c r="D82" s="31"/>
      <c r="E82" s="31"/>
      <c r="F82" s="31"/>
      <c r="G82" s="31"/>
      <c r="H82" s="33"/>
      <c r="I82" s="33"/>
      <c r="J82" s="31"/>
      <c r="K82" s="60"/>
      <c r="L82" s="60"/>
      <c r="M82" s="58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74"/>
    </row>
    <row r="83" customHeight="1" spans="2:43">
      <c r="B83" s="31"/>
      <c r="C83" s="31"/>
      <c r="D83" s="31"/>
      <c r="E83" s="31"/>
      <c r="F83" s="31"/>
      <c r="G83" s="31"/>
      <c r="H83" s="33"/>
      <c r="I83" s="33"/>
      <c r="J83" s="31"/>
      <c r="K83" s="60"/>
      <c r="L83" s="60"/>
      <c r="M83" s="56"/>
      <c r="N83" s="57"/>
      <c r="O83" s="57"/>
      <c r="P83" s="57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73"/>
    </row>
    <row r="84" customHeight="1" spans="2:43">
      <c r="B84" s="31"/>
      <c r="C84" s="31"/>
      <c r="D84" s="31"/>
      <c r="E84" s="31"/>
      <c r="F84" s="31"/>
      <c r="G84" s="31"/>
      <c r="H84" s="33"/>
      <c r="I84" s="33"/>
      <c r="J84" s="31"/>
      <c r="K84" s="60"/>
      <c r="L84" s="60"/>
      <c r="M84" s="58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74"/>
    </row>
    <row r="85" customHeight="1" spans="2:43">
      <c r="B85" s="31"/>
      <c r="C85" s="31"/>
      <c r="D85" s="31"/>
      <c r="E85" s="31"/>
      <c r="F85" s="31"/>
      <c r="G85" s="31"/>
      <c r="H85" s="33"/>
      <c r="I85" s="33"/>
      <c r="J85" s="31"/>
      <c r="K85" s="60"/>
      <c r="L85" s="60"/>
      <c r="M85" s="56"/>
      <c r="N85" s="57"/>
      <c r="O85" s="57"/>
      <c r="P85" s="57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73"/>
    </row>
    <row r="86" customHeight="1" spans="2:43">
      <c r="B86" s="31"/>
      <c r="C86" s="31"/>
      <c r="D86" s="31"/>
      <c r="E86" s="31"/>
      <c r="F86" s="31"/>
      <c r="G86" s="31"/>
      <c r="H86" s="33"/>
      <c r="I86" s="33"/>
      <c r="J86" s="31"/>
      <c r="K86" s="60"/>
      <c r="L86" s="60"/>
      <c r="M86" s="58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74"/>
    </row>
    <row r="87" customHeight="1" spans="2:43">
      <c r="B87" s="31"/>
      <c r="C87" s="31"/>
      <c r="D87" s="31"/>
      <c r="E87" s="31"/>
      <c r="F87" s="31"/>
      <c r="G87" s="31"/>
      <c r="H87" s="33"/>
      <c r="I87" s="33"/>
      <c r="J87" s="31"/>
      <c r="K87" s="60"/>
      <c r="L87" s="60"/>
      <c r="M87" s="56"/>
      <c r="N87" s="57"/>
      <c r="O87" s="57"/>
      <c r="P87" s="57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73"/>
    </row>
    <row r="88" customHeight="1" spans="2:43">
      <c r="B88" s="31"/>
      <c r="C88" s="31"/>
      <c r="D88" s="31"/>
      <c r="E88" s="31"/>
      <c r="F88" s="31"/>
      <c r="G88" s="31"/>
      <c r="H88" s="33"/>
      <c r="I88" s="33"/>
      <c r="J88" s="31"/>
      <c r="K88" s="60"/>
      <c r="L88" s="60"/>
      <c r="M88" s="58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74"/>
    </row>
    <row r="89" customHeight="1" spans="2:43">
      <c r="B89" s="31"/>
      <c r="C89" s="31"/>
      <c r="D89" s="31"/>
      <c r="E89" s="31"/>
      <c r="F89" s="31"/>
      <c r="G89" s="31"/>
      <c r="H89" s="33"/>
      <c r="I89" s="33"/>
      <c r="J89" s="31"/>
      <c r="K89" s="60"/>
      <c r="L89" s="60"/>
      <c r="M89" s="56"/>
      <c r="N89" s="57"/>
      <c r="O89" s="57"/>
      <c r="P89" s="57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73"/>
    </row>
    <row r="90" customHeight="1" spans="2:43">
      <c r="B90" s="31"/>
      <c r="C90" s="31"/>
      <c r="D90" s="31"/>
      <c r="E90" s="31"/>
      <c r="F90" s="31"/>
      <c r="G90" s="31"/>
      <c r="H90" s="33"/>
      <c r="I90" s="33"/>
      <c r="J90" s="31"/>
      <c r="K90" s="60"/>
      <c r="L90" s="60"/>
      <c r="M90" s="58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74"/>
    </row>
    <row r="91" customHeight="1" spans="2:43">
      <c r="B91" s="31"/>
      <c r="C91" s="31"/>
      <c r="D91" s="31"/>
      <c r="E91" s="31"/>
      <c r="F91" s="31"/>
      <c r="G91" s="31"/>
      <c r="H91" s="33"/>
      <c r="I91" s="33"/>
      <c r="J91" s="31"/>
      <c r="K91" s="60"/>
      <c r="L91" s="60"/>
      <c r="M91" s="56"/>
      <c r="N91" s="57"/>
      <c r="O91" s="57"/>
      <c r="P91" s="57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73"/>
    </row>
    <row r="92" customHeight="1" spans="2:43">
      <c r="B92" s="31"/>
      <c r="C92" s="31"/>
      <c r="D92" s="31"/>
      <c r="E92" s="31"/>
      <c r="F92" s="31"/>
      <c r="G92" s="31"/>
      <c r="H92" s="33"/>
      <c r="I92" s="33"/>
      <c r="J92" s="31"/>
      <c r="K92" s="60"/>
      <c r="L92" s="60"/>
      <c r="M92" s="58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74"/>
    </row>
    <row r="93" customHeight="1" spans="2:43">
      <c r="B93" s="31"/>
      <c r="C93" s="31"/>
      <c r="D93" s="31"/>
      <c r="E93" s="31"/>
      <c r="F93" s="31"/>
      <c r="G93" s="31"/>
      <c r="H93" s="33"/>
      <c r="I93" s="33"/>
      <c r="J93" s="31"/>
      <c r="K93" s="60"/>
      <c r="L93" s="60"/>
      <c r="M93" s="56"/>
      <c r="N93" s="57"/>
      <c r="O93" s="57"/>
      <c r="P93" s="57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73"/>
    </row>
    <row r="94" customHeight="1" spans="2:43">
      <c r="B94" s="31"/>
      <c r="C94" s="31"/>
      <c r="D94" s="31"/>
      <c r="E94" s="31"/>
      <c r="F94" s="31"/>
      <c r="G94" s="31"/>
      <c r="H94" s="33"/>
      <c r="I94" s="33"/>
      <c r="J94" s="31"/>
      <c r="K94" s="60"/>
      <c r="L94" s="60"/>
      <c r="M94" s="58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74"/>
    </row>
    <row r="95" customHeight="1" spans="2:43">
      <c r="B95" s="31"/>
      <c r="C95" s="31"/>
      <c r="D95" s="31"/>
      <c r="E95" s="31"/>
      <c r="F95" s="31"/>
      <c r="G95" s="31"/>
      <c r="H95" s="33"/>
      <c r="I95" s="33"/>
      <c r="J95" s="31"/>
      <c r="K95" s="60"/>
      <c r="L95" s="60"/>
      <c r="M95" s="56"/>
      <c r="N95" s="57"/>
      <c r="O95" s="57"/>
      <c r="P95" s="57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73"/>
    </row>
    <row r="96" customHeight="1" spans="2:43">
      <c r="B96" s="31"/>
      <c r="C96" s="31"/>
      <c r="D96" s="31"/>
      <c r="E96" s="31"/>
      <c r="F96" s="31"/>
      <c r="G96" s="31"/>
      <c r="H96" s="33"/>
      <c r="I96" s="33"/>
      <c r="J96" s="31"/>
      <c r="K96" s="60"/>
      <c r="L96" s="60"/>
      <c r="M96" s="58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74"/>
    </row>
    <row r="97" customHeight="1" spans="2:43">
      <c r="B97" s="31"/>
      <c r="C97" s="31"/>
      <c r="D97" s="31"/>
      <c r="E97" s="31"/>
      <c r="F97" s="31"/>
      <c r="G97" s="31"/>
      <c r="H97" s="33"/>
      <c r="I97" s="33"/>
      <c r="J97" s="31"/>
      <c r="K97" s="60"/>
      <c r="L97" s="60"/>
      <c r="M97" s="56"/>
      <c r="N97" s="57"/>
      <c r="O97" s="57"/>
      <c r="P97" s="57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73"/>
    </row>
    <row r="98" customHeight="1" spans="2:43">
      <c r="B98" s="31"/>
      <c r="C98" s="31"/>
      <c r="D98" s="31"/>
      <c r="E98" s="31"/>
      <c r="F98" s="31"/>
      <c r="G98" s="31"/>
      <c r="H98" s="33"/>
      <c r="I98" s="33"/>
      <c r="J98" s="31"/>
      <c r="K98" s="60"/>
      <c r="L98" s="60"/>
      <c r="M98" s="58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74"/>
    </row>
    <row r="99" customHeight="1" spans="2:43">
      <c r="B99" s="31"/>
      <c r="C99" s="31"/>
      <c r="D99" s="31"/>
      <c r="E99" s="31"/>
      <c r="F99" s="31"/>
      <c r="G99" s="31"/>
      <c r="H99" s="33"/>
      <c r="I99" s="33"/>
      <c r="J99" s="31"/>
      <c r="K99" s="60"/>
      <c r="L99" s="60"/>
      <c r="M99" s="56"/>
      <c r="N99" s="57"/>
      <c r="O99" s="57"/>
      <c r="P99" s="57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73"/>
    </row>
    <row r="100" customHeight="1" spans="2:43">
      <c r="B100" s="31"/>
      <c r="C100" s="31"/>
      <c r="D100" s="31"/>
      <c r="E100" s="31"/>
      <c r="F100" s="31"/>
      <c r="G100" s="31"/>
      <c r="H100" s="33"/>
      <c r="I100" s="33"/>
      <c r="J100" s="31"/>
      <c r="K100" s="60"/>
      <c r="L100" s="60"/>
      <c r="M100" s="58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74"/>
    </row>
    <row r="101" customHeight="1" spans="2:43">
      <c r="B101" s="31"/>
      <c r="C101" s="31"/>
      <c r="D101" s="31"/>
      <c r="E101" s="31"/>
      <c r="F101" s="31"/>
      <c r="G101" s="31"/>
      <c r="H101" s="33"/>
      <c r="I101" s="33"/>
      <c r="J101" s="31"/>
      <c r="K101" s="60"/>
      <c r="L101" s="60"/>
      <c r="M101" s="56"/>
      <c r="N101" s="57"/>
      <c r="O101" s="57"/>
      <c r="P101" s="57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73"/>
    </row>
    <row r="102" customHeight="1" spans="2:43">
      <c r="B102" s="31"/>
      <c r="C102" s="31"/>
      <c r="D102" s="31"/>
      <c r="E102" s="31"/>
      <c r="F102" s="31"/>
      <c r="G102" s="31"/>
      <c r="H102" s="33"/>
      <c r="I102" s="33"/>
      <c r="J102" s="31"/>
      <c r="K102" s="60"/>
      <c r="L102" s="60"/>
      <c r="M102" s="58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74"/>
    </row>
    <row r="103" customHeight="1" spans="2:43">
      <c r="B103" s="31"/>
      <c r="C103" s="31"/>
      <c r="D103" s="31"/>
      <c r="E103" s="31"/>
      <c r="F103" s="31"/>
      <c r="G103" s="31"/>
      <c r="H103" s="33"/>
      <c r="I103" s="33"/>
      <c r="J103" s="31"/>
      <c r="K103" s="60"/>
      <c r="L103" s="60"/>
      <c r="M103" s="56"/>
      <c r="N103" s="57"/>
      <c r="O103" s="57"/>
      <c r="P103" s="57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73"/>
    </row>
    <row r="104" customHeight="1" spans="2:43">
      <c r="B104" s="31"/>
      <c r="C104" s="31"/>
      <c r="D104" s="31"/>
      <c r="E104" s="31"/>
      <c r="F104" s="31"/>
      <c r="G104" s="31"/>
      <c r="H104" s="33"/>
      <c r="I104" s="33"/>
      <c r="J104" s="31"/>
      <c r="K104" s="60"/>
      <c r="L104" s="60"/>
      <c r="M104" s="58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74"/>
    </row>
    <row r="105" customHeight="1" spans="2:43">
      <c r="B105" s="31"/>
      <c r="C105" s="31"/>
      <c r="D105" s="31"/>
      <c r="E105" s="31"/>
      <c r="F105" s="31"/>
      <c r="G105" s="31"/>
      <c r="H105" s="33"/>
      <c r="I105" s="33"/>
      <c r="J105" s="31"/>
      <c r="K105" s="60"/>
      <c r="L105" s="60"/>
      <c r="M105" s="56"/>
      <c r="N105" s="57"/>
      <c r="O105" s="57"/>
      <c r="P105" s="57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73"/>
    </row>
    <row r="106" customHeight="1" spans="2:43">
      <c r="B106" s="31"/>
      <c r="C106" s="31"/>
      <c r="D106" s="31"/>
      <c r="E106" s="31"/>
      <c r="F106" s="31"/>
      <c r="G106" s="31"/>
      <c r="H106" s="33"/>
      <c r="I106" s="33"/>
      <c r="J106" s="31"/>
      <c r="K106" s="60"/>
      <c r="L106" s="60"/>
      <c r="M106" s="58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74"/>
    </row>
    <row r="107" customHeight="1" spans="2:43">
      <c r="B107" s="31"/>
      <c r="C107" s="31"/>
      <c r="D107" s="31"/>
      <c r="E107" s="31"/>
      <c r="F107" s="31"/>
      <c r="G107" s="31"/>
      <c r="H107" s="33"/>
      <c r="I107" s="33"/>
      <c r="J107" s="31"/>
      <c r="K107" s="60"/>
      <c r="L107" s="60"/>
      <c r="M107" s="56"/>
      <c r="N107" s="57"/>
      <c r="O107" s="57"/>
      <c r="P107" s="57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73"/>
    </row>
    <row r="108" customHeight="1" spans="2:43">
      <c r="B108" s="31"/>
      <c r="C108" s="31"/>
      <c r="D108" s="31"/>
      <c r="E108" s="31"/>
      <c r="F108" s="31"/>
      <c r="G108" s="31"/>
      <c r="H108" s="33"/>
      <c r="I108" s="33"/>
      <c r="J108" s="31"/>
      <c r="K108" s="60"/>
      <c r="L108" s="60"/>
      <c r="M108" s="58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74"/>
    </row>
    <row r="109" customHeight="1" spans="2:43">
      <c r="B109" s="31"/>
      <c r="C109" s="31"/>
      <c r="D109" s="31"/>
      <c r="E109" s="31"/>
      <c r="F109" s="31"/>
      <c r="G109" s="31"/>
      <c r="H109" s="33"/>
      <c r="I109" s="33"/>
      <c r="J109" s="31"/>
      <c r="K109" s="60"/>
      <c r="L109" s="60"/>
      <c r="M109" s="56"/>
      <c r="N109" s="57"/>
      <c r="O109" s="57"/>
      <c r="P109" s="57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73"/>
    </row>
    <row r="110" customHeight="1" spans="2:43">
      <c r="B110" s="31"/>
      <c r="C110" s="31"/>
      <c r="D110" s="31"/>
      <c r="E110" s="31"/>
      <c r="F110" s="31"/>
      <c r="G110" s="31"/>
      <c r="H110" s="33"/>
      <c r="I110" s="33"/>
      <c r="J110" s="31"/>
      <c r="K110" s="60"/>
      <c r="L110" s="60"/>
      <c r="M110" s="58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74"/>
    </row>
    <row r="111" customHeight="1" spans="2:43">
      <c r="B111" s="31"/>
      <c r="C111" s="31"/>
      <c r="D111" s="31"/>
      <c r="E111" s="31"/>
      <c r="F111" s="31"/>
      <c r="G111" s="31"/>
      <c r="H111" s="33"/>
      <c r="I111" s="33"/>
      <c r="J111" s="31"/>
      <c r="K111" s="60"/>
      <c r="L111" s="60"/>
      <c r="M111" s="56"/>
      <c r="N111" s="57"/>
      <c r="O111" s="57"/>
      <c r="P111" s="57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73"/>
    </row>
    <row r="112" customHeight="1" spans="2:43">
      <c r="B112" s="31"/>
      <c r="C112" s="31"/>
      <c r="D112" s="31"/>
      <c r="E112" s="31"/>
      <c r="F112" s="31"/>
      <c r="G112" s="31"/>
      <c r="H112" s="33"/>
      <c r="I112" s="33"/>
      <c r="J112" s="31"/>
      <c r="K112" s="60"/>
      <c r="L112" s="60"/>
      <c r="M112" s="58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74"/>
    </row>
    <row r="113" customHeight="1" spans="2:43">
      <c r="B113" s="31"/>
      <c r="C113" s="31"/>
      <c r="D113" s="31"/>
      <c r="E113" s="31"/>
      <c r="F113" s="31"/>
      <c r="G113" s="31"/>
      <c r="H113" s="33"/>
      <c r="I113" s="33"/>
      <c r="J113" s="31"/>
      <c r="K113" s="60"/>
      <c r="L113" s="60"/>
      <c r="M113" s="56"/>
      <c r="N113" s="57"/>
      <c r="O113" s="57"/>
      <c r="P113" s="57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73"/>
    </row>
    <row r="114" customHeight="1" spans="2:43">
      <c r="B114" s="31"/>
      <c r="C114" s="31"/>
      <c r="D114" s="31"/>
      <c r="E114" s="31"/>
      <c r="F114" s="31"/>
      <c r="G114" s="31"/>
      <c r="H114" s="33"/>
      <c r="I114" s="33"/>
      <c r="J114" s="31"/>
      <c r="K114" s="60"/>
      <c r="L114" s="60"/>
      <c r="M114" s="58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74"/>
    </row>
    <row r="115" customHeight="1" spans="2:43">
      <c r="B115" s="31"/>
      <c r="C115" s="31"/>
      <c r="D115" s="31"/>
      <c r="E115" s="31"/>
      <c r="F115" s="31"/>
      <c r="G115" s="31"/>
      <c r="H115" s="33"/>
      <c r="I115" s="33"/>
      <c r="J115" s="31"/>
      <c r="K115" s="60"/>
      <c r="L115" s="60"/>
      <c r="M115" s="56"/>
      <c r="N115" s="57"/>
      <c r="O115" s="57"/>
      <c r="P115" s="57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73"/>
    </row>
    <row r="116" customHeight="1" spans="2:43">
      <c r="B116" s="31"/>
      <c r="C116" s="31"/>
      <c r="D116" s="31"/>
      <c r="E116" s="31"/>
      <c r="F116" s="31"/>
      <c r="G116" s="31"/>
      <c r="H116" s="33"/>
      <c r="I116" s="33"/>
      <c r="J116" s="31"/>
      <c r="K116" s="60"/>
      <c r="L116" s="60"/>
      <c r="M116" s="58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74"/>
    </row>
    <row r="117" customHeight="1" spans="2:43">
      <c r="B117" s="31"/>
      <c r="C117" s="31"/>
      <c r="D117" s="31"/>
      <c r="E117" s="31"/>
      <c r="F117" s="31"/>
      <c r="G117" s="31"/>
      <c r="H117" s="33"/>
      <c r="I117" s="33"/>
      <c r="J117" s="31"/>
      <c r="K117" s="60"/>
      <c r="L117" s="60"/>
      <c r="M117" s="56"/>
      <c r="N117" s="57"/>
      <c r="O117" s="57"/>
      <c r="P117" s="57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73"/>
    </row>
    <row r="118" customHeight="1" spans="2:43">
      <c r="B118" s="31"/>
      <c r="C118" s="31"/>
      <c r="D118" s="31"/>
      <c r="E118" s="31"/>
      <c r="F118" s="31"/>
      <c r="G118" s="31"/>
      <c r="H118" s="33"/>
      <c r="I118" s="33"/>
      <c r="J118" s="31"/>
      <c r="K118" s="60"/>
      <c r="L118" s="60"/>
      <c r="M118" s="58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74"/>
    </row>
    <row r="119" customHeight="1" spans="2:43">
      <c r="B119" s="31"/>
      <c r="C119" s="31"/>
      <c r="D119" s="31"/>
      <c r="E119" s="31"/>
      <c r="F119" s="31"/>
      <c r="G119" s="31"/>
      <c r="H119" s="33"/>
      <c r="I119" s="33"/>
      <c r="J119" s="31"/>
      <c r="K119" s="60"/>
      <c r="L119" s="60"/>
      <c r="M119" s="56"/>
      <c r="N119" s="57"/>
      <c r="O119" s="57"/>
      <c r="P119" s="57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73"/>
    </row>
    <row r="120" customHeight="1" spans="2:43">
      <c r="B120" s="31"/>
      <c r="C120" s="31"/>
      <c r="D120" s="31"/>
      <c r="E120" s="31"/>
      <c r="F120" s="31"/>
      <c r="G120" s="31"/>
      <c r="H120" s="33"/>
      <c r="I120" s="33"/>
      <c r="J120" s="31"/>
      <c r="K120" s="60"/>
      <c r="L120" s="60"/>
      <c r="M120" s="58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74"/>
    </row>
    <row r="121" customHeight="1" spans="2:43">
      <c r="B121" s="31"/>
      <c r="C121" s="31"/>
      <c r="D121" s="31"/>
      <c r="E121" s="31"/>
      <c r="F121" s="31"/>
      <c r="G121" s="31"/>
      <c r="H121" s="33"/>
      <c r="I121" s="33"/>
      <c r="J121" s="31"/>
      <c r="K121" s="60"/>
      <c r="L121" s="60"/>
      <c r="M121" s="56"/>
      <c r="N121" s="57"/>
      <c r="O121" s="57"/>
      <c r="P121" s="57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73"/>
    </row>
    <row r="122" customHeight="1" spans="2:43">
      <c r="B122" s="31"/>
      <c r="C122" s="31"/>
      <c r="D122" s="31"/>
      <c r="E122" s="31"/>
      <c r="F122" s="31"/>
      <c r="G122" s="31"/>
      <c r="H122" s="33"/>
      <c r="I122" s="33"/>
      <c r="J122" s="31"/>
      <c r="K122" s="60"/>
      <c r="L122" s="60"/>
      <c r="M122" s="58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74"/>
    </row>
    <row r="123" customHeight="1" spans="2:43">
      <c r="B123" s="31"/>
      <c r="C123" s="31"/>
      <c r="D123" s="31"/>
      <c r="E123" s="31"/>
      <c r="F123" s="31"/>
      <c r="G123" s="31"/>
      <c r="H123" s="33"/>
      <c r="I123" s="33"/>
      <c r="J123" s="31"/>
      <c r="K123" s="60"/>
      <c r="L123" s="60"/>
      <c r="M123" s="56"/>
      <c r="N123" s="57"/>
      <c r="O123" s="57"/>
      <c r="P123" s="57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73"/>
    </row>
    <row r="124" customHeight="1" spans="2:43">
      <c r="B124" s="31"/>
      <c r="C124" s="31"/>
      <c r="D124" s="31"/>
      <c r="E124" s="31"/>
      <c r="F124" s="31"/>
      <c r="G124" s="31"/>
      <c r="H124" s="33"/>
      <c r="I124" s="33"/>
      <c r="J124" s="31"/>
      <c r="K124" s="60"/>
      <c r="L124" s="60"/>
      <c r="M124" s="58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74"/>
    </row>
    <row r="125" customHeight="1" spans="2:43">
      <c r="B125" s="31"/>
      <c r="C125" s="31"/>
      <c r="D125" s="31"/>
      <c r="E125" s="31"/>
      <c r="F125" s="31"/>
      <c r="G125" s="31"/>
      <c r="H125" s="33"/>
      <c r="I125" s="33"/>
      <c r="J125" s="31"/>
      <c r="K125" s="60"/>
      <c r="L125" s="60"/>
      <c r="M125" s="56"/>
      <c r="N125" s="57"/>
      <c r="O125" s="57"/>
      <c r="P125" s="57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73"/>
    </row>
    <row r="126" customHeight="1" spans="2:43">
      <c r="B126" s="31"/>
      <c r="C126" s="31"/>
      <c r="D126" s="31"/>
      <c r="E126" s="31"/>
      <c r="F126" s="31"/>
      <c r="G126" s="31"/>
      <c r="H126" s="33"/>
      <c r="I126" s="33"/>
      <c r="J126" s="31"/>
      <c r="K126" s="60"/>
      <c r="L126" s="60"/>
      <c r="M126" s="58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74"/>
    </row>
    <row r="127" customHeight="1" spans="2:43">
      <c r="B127" s="31"/>
      <c r="C127" s="31"/>
      <c r="D127" s="31"/>
      <c r="E127" s="31"/>
      <c r="F127" s="31"/>
      <c r="G127" s="31"/>
      <c r="H127" s="33"/>
      <c r="I127" s="33"/>
      <c r="J127" s="31"/>
      <c r="K127" s="60"/>
      <c r="L127" s="60"/>
      <c r="M127" s="56"/>
      <c r="N127" s="57"/>
      <c r="O127" s="57"/>
      <c r="P127" s="57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73"/>
    </row>
    <row r="128" customHeight="1" spans="2:43">
      <c r="B128" s="31"/>
      <c r="C128" s="31"/>
      <c r="D128" s="31"/>
      <c r="E128" s="31"/>
      <c r="F128" s="31"/>
      <c r="G128" s="31"/>
      <c r="H128" s="33"/>
      <c r="I128" s="33"/>
      <c r="J128" s="31"/>
      <c r="K128" s="60"/>
      <c r="L128" s="60"/>
      <c r="M128" s="58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74"/>
    </row>
    <row r="129" customHeight="1" spans="2:43">
      <c r="B129" s="31"/>
      <c r="C129" s="31"/>
      <c r="D129" s="31"/>
      <c r="E129" s="31"/>
      <c r="F129" s="31"/>
      <c r="G129" s="31"/>
      <c r="H129" s="33"/>
      <c r="I129" s="33"/>
      <c r="J129" s="31"/>
      <c r="K129" s="60"/>
      <c r="L129" s="60"/>
      <c r="M129" s="56"/>
      <c r="N129" s="57"/>
      <c r="O129" s="57"/>
      <c r="P129" s="57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73"/>
    </row>
    <row r="130" customHeight="1" spans="2:43">
      <c r="B130" s="31"/>
      <c r="C130" s="31"/>
      <c r="D130" s="31"/>
      <c r="E130" s="31"/>
      <c r="F130" s="31"/>
      <c r="G130" s="31"/>
      <c r="H130" s="33"/>
      <c r="I130" s="33"/>
      <c r="J130" s="31"/>
      <c r="K130" s="60"/>
      <c r="L130" s="60"/>
      <c r="M130" s="58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74"/>
    </row>
    <row r="131" customHeight="1" spans="2:43">
      <c r="B131" s="31"/>
      <c r="C131" s="31"/>
      <c r="D131" s="31"/>
      <c r="E131" s="31"/>
      <c r="F131" s="31"/>
      <c r="G131" s="31"/>
      <c r="H131" s="33"/>
      <c r="I131" s="33"/>
      <c r="J131" s="31"/>
      <c r="K131" s="60"/>
      <c r="L131" s="60"/>
      <c r="M131" s="56"/>
      <c r="N131" s="57"/>
      <c r="O131" s="57"/>
      <c r="P131" s="57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73"/>
    </row>
    <row r="132" customHeight="1" spans="2:43">
      <c r="B132" s="31"/>
      <c r="C132" s="31"/>
      <c r="D132" s="31"/>
      <c r="E132" s="31"/>
      <c r="F132" s="31"/>
      <c r="G132" s="31"/>
      <c r="H132" s="33"/>
      <c r="I132" s="33"/>
      <c r="J132" s="31"/>
      <c r="K132" s="60"/>
      <c r="L132" s="60"/>
      <c r="M132" s="58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74"/>
    </row>
    <row r="133" customHeight="1" spans="2:43">
      <c r="B133" s="31"/>
      <c r="C133" s="31"/>
      <c r="D133" s="31"/>
      <c r="E133" s="31"/>
      <c r="F133" s="31"/>
      <c r="G133" s="31"/>
      <c r="H133" s="33"/>
      <c r="I133" s="33"/>
      <c r="J133" s="31"/>
      <c r="K133" s="60"/>
      <c r="L133" s="60"/>
      <c r="M133" s="56"/>
      <c r="N133" s="57"/>
      <c r="O133" s="57"/>
      <c r="P133" s="57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6"/>
      <c r="AQ133" s="73"/>
    </row>
    <row r="134" customHeight="1" spans="2:43">
      <c r="B134" s="31"/>
      <c r="C134" s="31"/>
      <c r="D134" s="31"/>
      <c r="E134" s="31"/>
      <c r="F134" s="31"/>
      <c r="G134" s="31"/>
      <c r="H134" s="33"/>
      <c r="I134" s="33"/>
      <c r="J134" s="31"/>
      <c r="K134" s="60"/>
      <c r="L134" s="60"/>
      <c r="M134" s="58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74"/>
    </row>
    <row r="135" customHeight="1" spans="2:43">
      <c r="B135" s="31"/>
      <c r="C135" s="31"/>
      <c r="D135" s="31"/>
      <c r="E135" s="31"/>
      <c r="F135" s="31"/>
      <c r="G135" s="31"/>
      <c r="H135" s="33"/>
      <c r="I135" s="33"/>
      <c r="J135" s="31"/>
      <c r="K135" s="60"/>
      <c r="L135" s="60"/>
      <c r="M135" s="56"/>
      <c r="N135" s="57"/>
      <c r="O135" s="57"/>
      <c r="P135" s="57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73"/>
    </row>
    <row r="136" customHeight="1" spans="2:43">
      <c r="B136" s="31"/>
      <c r="C136" s="31"/>
      <c r="D136" s="31"/>
      <c r="E136" s="31"/>
      <c r="F136" s="31"/>
      <c r="G136" s="31"/>
      <c r="H136" s="33"/>
      <c r="I136" s="33"/>
      <c r="J136" s="31"/>
      <c r="K136" s="60"/>
      <c r="L136" s="60"/>
      <c r="M136" s="58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74"/>
    </row>
    <row r="137" customHeight="1" spans="2:43">
      <c r="B137" s="31"/>
      <c r="C137" s="31"/>
      <c r="D137" s="31"/>
      <c r="E137" s="31"/>
      <c r="F137" s="31"/>
      <c r="G137" s="31"/>
      <c r="H137" s="33"/>
      <c r="I137" s="33"/>
      <c r="J137" s="31"/>
      <c r="K137" s="60"/>
      <c r="L137" s="60"/>
      <c r="M137" s="56"/>
      <c r="N137" s="57"/>
      <c r="O137" s="57"/>
      <c r="P137" s="57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73"/>
    </row>
    <row r="138" customHeight="1" spans="2:43">
      <c r="B138" s="31"/>
      <c r="C138" s="31"/>
      <c r="D138" s="31"/>
      <c r="E138" s="31"/>
      <c r="F138" s="31"/>
      <c r="G138" s="31"/>
      <c r="H138" s="33"/>
      <c r="I138" s="33"/>
      <c r="J138" s="31"/>
      <c r="K138" s="60"/>
      <c r="L138" s="60"/>
      <c r="M138" s="58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74"/>
    </row>
    <row r="139" customHeight="1" spans="2:43">
      <c r="B139" s="31"/>
      <c r="C139" s="31"/>
      <c r="D139" s="31"/>
      <c r="E139" s="31"/>
      <c r="F139" s="31"/>
      <c r="G139" s="31"/>
      <c r="H139" s="33"/>
      <c r="I139" s="33"/>
      <c r="J139" s="31"/>
      <c r="K139" s="60"/>
      <c r="L139" s="60"/>
      <c r="M139" s="56"/>
      <c r="N139" s="57"/>
      <c r="O139" s="57"/>
      <c r="P139" s="57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73"/>
    </row>
    <row r="140" customHeight="1" spans="2:43">
      <c r="B140" s="31"/>
      <c r="C140" s="31"/>
      <c r="D140" s="31"/>
      <c r="E140" s="31"/>
      <c r="F140" s="31"/>
      <c r="G140" s="31"/>
      <c r="H140" s="33"/>
      <c r="I140" s="33"/>
      <c r="J140" s="31"/>
      <c r="K140" s="60"/>
      <c r="L140" s="60"/>
      <c r="M140" s="58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74"/>
    </row>
    <row r="141" customHeight="1" spans="2:43">
      <c r="B141" s="31"/>
      <c r="C141" s="31"/>
      <c r="D141" s="31"/>
      <c r="E141" s="31"/>
      <c r="F141" s="31"/>
      <c r="G141" s="31"/>
      <c r="H141" s="33"/>
      <c r="I141" s="33"/>
      <c r="J141" s="31"/>
      <c r="K141" s="60"/>
      <c r="L141" s="60"/>
      <c r="M141" s="56"/>
      <c r="N141" s="57"/>
      <c r="O141" s="57"/>
      <c r="P141" s="57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73"/>
    </row>
    <row r="142" customHeight="1" spans="2:43">
      <c r="B142" s="31"/>
      <c r="C142" s="31"/>
      <c r="D142" s="31"/>
      <c r="E142" s="31"/>
      <c r="F142" s="31"/>
      <c r="G142" s="31"/>
      <c r="H142" s="33"/>
      <c r="I142" s="33"/>
      <c r="J142" s="31"/>
      <c r="K142" s="60"/>
      <c r="L142" s="60"/>
      <c r="M142" s="58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74"/>
    </row>
    <row r="143" customHeight="1" spans="2:43">
      <c r="B143" s="31"/>
      <c r="C143" s="31"/>
      <c r="D143" s="31"/>
      <c r="E143" s="31"/>
      <c r="F143" s="31"/>
      <c r="G143" s="31"/>
      <c r="H143" s="33"/>
      <c r="I143" s="33"/>
      <c r="J143" s="31"/>
      <c r="K143" s="60"/>
      <c r="L143" s="60"/>
      <c r="M143" s="56"/>
      <c r="N143" s="57"/>
      <c r="O143" s="57"/>
      <c r="P143" s="57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73"/>
    </row>
    <row r="144" customHeight="1" spans="2:43">
      <c r="B144" s="31"/>
      <c r="C144" s="31"/>
      <c r="D144" s="31"/>
      <c r="E144" s="31"/>
      <c r="F144" s="31"/>
      <c r="G144" s="31"/>
      <c r="H144" s="33"/>
      <c r="I144" s="33"/>
      <c r="J144" s="31"/>
      <c r="K144" s="60"/>
      <c r="L144" s="60"/>
      <c r="M144" s="58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74"/>
    </row>
    <row r="145" customHeight="1" spans="2:43">
      <c r="B145" s="31"/>
      <c r="C145" s="31"/>
      <c r="D145" s="31"/>
      <c r="E145" s="31"/>
      <c r="F145" s="31"/>
      <c r="G145" s="31"/>
      <c r="H145" s="33"/>
      <c r="I145" s="33"/>
      <c r="J145" s="31"/>
      <c r="K145" s="60"/>
      <c r="L145" s="60"/>
      <c r="M145" s="56"/>
      <c r="N145" s="57"/>
      <c r="O145" s="57"/>
      <c r="P145" s="57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73"/>
    </row>
    <row r="146" customHeight="1" spans="2:43">
      <c r="B146" s="31"/>
      <c r="C146" s="31"/>
      <c r="D146" s="31"/>
      <c r="E146" s="31"/>
      <c r="F146" s="31"/>
      <c r="G146" s="31"/>
      <c r="H146" s="33"/>
      <c r="I146" s="33"/>
      <c r="J146" s="31"/>
      <c r="K146" s="60"/>
      <c r="L146" s="60"/>
      <c r="M146" s="58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74"/>
    </row>
    <row r="147" customHeight="1" spans="2:43">
      <c r="B147" s="31"/>
      <c r="C147" s="31"/>
      <c r="D147" s="31"/>
      <c r="E147" s="31"/>
      <c r="F147" s="31"/>
      <c r="G147" s="31"/>
      <c r="H147" s="33"/>
      <c r="I147" s="33"/>
      <c r="J147" s="31"/>
      <c r="K147" s="60"/>
      <c r="L147" s="60"/>
      <c r="M147" s="56"/>
      <c r="N147" s="57"/>
      <c r="O147" s="57"/>
      <c r="P147" s="57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73"/>
    </row>
    <row r="148" customHeight="1" spans="2:43">
      <c r="B148" s="31"/>
      <c r="C148" s="31"/>
      <c r="D148" s="31"/>
      <c r="E148" s="31"/>
      <c r="F148" s="31"/>
      <c r="G148" s="31"/>
      <c r="H148" s="33"/>
      <c r="I148" s="33"/>
      <c r="J148" s="31"/>
      <c r="K148" s="60"/>
      <c r="L148" s="60"/>
      <c r="M148" s="58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74"/>
    </row>
    <row r="149" customHeight="1" spans="2:43">
      <c r="B149" s="31"/>
      <c r="C149" s="31"/>
      <c r="D149" s="31"/>
      <c r="E149" s="31"/>
      <c r="F149" s="31"/>
      <c r="G149" s="31"/>
      <c r="H149" s="33"/>
      <c r="I149" s="33"/>
      <c r="J149" s="31"/>
      <c r="K149" s="60"/>
      <c r="L149" s="60"/>
      <c r="M149" s="56"/>
      <c r="N149" s="57"/>
      <c r="O149" s="57"/>
      <c r="P149" s="57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73"/>
    </row>
    <row r="150" customHeight="1" spans="2:43">
      <c r="B150" s="31"/>
      <c r="C150" s="31"/>
      <c r="D150" s="31"/>
      <c r="E150" s="31"/>
      <c r="F150" s="31"/>
      <c r="G150" s="31"/>
      <c r="H150" s="33"/>
      <c r="I150" s="33"/>
      <c r="J150" s="31"/>
      <c r="K150" s="60"/>
      <c r="L150" s="60"/>
      <c r="M150" s="58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74"/>
    </row>
    <row r="151" customHeight="1" spans="2:43">
      <c r="B151" s="31"/>
      <c r="C151" s="31"/>
      <c r="D151" s="31"/>
      <c r="E151" s="31"/>
      <c r="F151" s="31"/>
      <c r="G151" s="31"/>
      <c r="H151" s="33"/>
      <c r="I151" s="33"/>
      <c r="J151" s="31"/>
      <c r="K151" s="60"/>
      <c r="L151" s="60"/>
      <c r="M151" s="56"/>
      <c r="N151" s="57"/>
      <c r="O151" s="57"/>
      <c r="P151" s="57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73"/>
    </row>
    <row r="152" customHeight="1" spans="2:43">
      <c r="B152" s="31"/>
      <c r="C152" s="31"/>
      <c r="D152" s="31"/>
      <c r="E152" s="31"/>
      <c r="F152" s="31"/>
      <c r="G152" s="31"/>
      <c r="H152" s="33"/>
      <c r="I152" s="33"/>
      <c r="J152" s="31"/>
      <c r="K152" s="60"/>
      <c r="L152" s="60"/>
      <c r="M152" s="58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74"/>
    </row>
    <row r="153" customHeight="1" spans="2:43">
      <c r="B153" s="31"/>
      <c r="C153" s="31"/>
      <c r="D153" s="31"/>
      <c r="E153" s="31"/>
      <c r="F153" s="31"/>
      <c r="G153" s="31"/>
      <c r="H153" s="33"/>
      <c r="I153" s="33"/>
      <c r="J153" s="31"/>
      <c r="K153" s="60"/>
      <c r="L153" s="60"/>
      <c r="M153" s="56"/>
      <c r="N153" s="57"/>
      <c r="O153" s="57"/>
      <c r="P153" s="57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73"/>
    </row>
    <row r="154" customHeight="1" spans="2:43">
      <c r="B154" s="31"/>
      <c r="C154" s="31"/>
      <c r="D154" s="31"/>
      <c r="E154" s="31"/>
      <c r="F154" s="31"/>
      <c r="G154" s="31"/>
      <c r="H154" s="33"/>
      <c r="I154" s="33"/>
      <c r="J154" s="31"/>
      <c r="K154" s="60"/>
      <c r="L154" s="60"/>
      <c r="M154" s="58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74"/>
    </row>
    <row r="155" customHeight="1" spans="2:43">
      <c r="B155" s="31"/>
      <c r="C155" s="31"/>
      <c r="D155" s="31"/>
      <c r="E155" s="31"/>
      <c r="F155" s="31"/>
      <c r="G155" s="31"/>
      <c r="H155" s="33"/>
      <c r="I155" s="33"/>
      <c r="J155" s="31"/>
      <c r="K155" s="60"/>
      <c r="L155" s="60"/>
      <c r="M155" s="56"/>
      <c r="N155" s="57"/>
      <c r="O155" s="57"/>
      <c r="P155" s="57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73"/>
    </row>
    <row r="156" customHeight="1" spans="2:43">
      <c r="B156" s="31"/>
      <c r="C156" s="31"/>
      <c r="D156" s="31"/>
      <c r="E156" s="31"/>
      <c r="F156" s="31"/>
      <c r="G156" s="31"/>
      <c r="H156" s="33"/>
      <c r="I156" s="33"/>
      <c r="J156" s="31"/>
      <c r="K156" s="60"/>
      <c r="L156" s="60"/>
      <c r="M156" s="58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74"/>
    </row>
    <row r="157" customHeight="1" spans="2:43">
      <c r="B157" s="31"/>
      <c r="C157" s="31"/>
      <c r="D157" s="31"/>
      <c r="E157" s="31"/>
      <c r="F157" s="31"/>
      <c r="G157" s="31"/>
      <c r="H157" s="33"/>
      <c r="I157" s="33"/>
      <c r="J157" s="31"/>
      <c r="K157" s="60"/>
      <c r="L157" s="60"/>
      <c r="M157" s="56"/>
      <c r="N157" s="57"/>
      <c r="O157" s="57"/>
      <c r="P157" s="57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73"/>
    </row>
    <row r="158" customHeight="1" spans="2:43">
      <c r="B158" s="31"/>
      <c r="C158" s="31"/>
      <c r="D158" s="31"/>
      <c r="E158" s="31"/>
      <c r="F158" s="31"/>
      <c r="G158" s="31"/>
      <c r="H158" s="33"/>
      <c r="I158" s="33"/>
      <c r="J158" s="31"/>
      <c r="K158" s="60"/>
      <c r="L158" s="60"/>
      <c r="M158" s="58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74"/>
    </row>
    <row r="159" customHeight="1" spans="2:43">
      <c r="B159" s="31"/>
      <c r="C159" s="31"/>
      <c r="D159" s="31"/>
      <c r="E159" s="31"/>
      <c r="F159" s="31"/>
      <c r="G159" s="31"/>
      <c r="H159" s="33"/>
      <c r="I159" s="33"/>
      <c r="J159" s="31"/>
      <c r="K159" s="60"/>
      <c r="L159" s="60"/>
      <c r="M159" s="56"/>
      <c r="N159" s="57"/>
      <c r="O159" s="57"/>
      <c r="P159" s="57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73"/>
    </row>
    <row r="160" customHeight="1" spans="2:43">
      <c r="B160" s="31"/>
      <c r="C160" s="31"/>
      <c r="D160" s="31"/>
      <c r="E160" s="31"/>
      <c r="F160" s="31"/>
      <c r="G160" s="31"/>
      <c r="H160" s="33"/>
      <c r="I160" s="33"/>
      <c r="J160" s="31"/>
      <c r="K160" s="60"/>
      <c r="L160" s="60"/>
      <c r="M160" s="58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74"/>
    </row>
  </sheetData>
  <mergeCells count="317">
    <mergeCell ref="Z1:AC1"/>
    <mergeCell ref="AD1:AK1"/>
    <mergeCell ref="AM1:AQ1"/>
    <mergeCell ref="B2:AQ2"/>
    <mergeCell ref="B4:C4"/>
    <mergeCell ref="K4:L4"/>
    <mergeCell ref="M6:P6"/>
    <mergeCell ref="Q6:T6"/>
    <mergeCell ref="Y6:AB6"/>
    <mergeCell ref="AC6:AF6"/>
    <mergeCell ref="M9:P9"/>
    <mergeCell ref="Q9:T9"/>
    <mergeCell ref="U9:X9"/>
    <mergeCell ref="Y9:AB9"/>
    <mergeCell ref="AG9:AJ9"/>
    <mergeCell ref="C14:E14"/>
    <mergeCell ref="F14:G14"/>
    <mergeCell ref="H14:I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0"/>
    <mergeCell ref="J10:J11"/>
    <mergeCell ref="K10:K11"/>
    <mergeCell ref="L10:L11"/>
    <mergeCell ref="C15:E16"/>
    <mergeCell ref="F15:G16"/>
    <mergeCell ref="H15:I16"/>
    <mergeCell ref="F17:G18"/>
    <mergeCell ref="H17:I18"/>
    <mergeCell ref="F19:G20"/>
    <mergeCell ref="H19:I20"/>
    <mergeCell ref="F21:G22"/>
    <mergeCell ref="H21:I22"/>
    <mergeCell ref="F23:G24"/>
    <mergeCell ref="H23:I24"/>
    <mergeCell ref="F25:G26"/>
    <mergeCell ref="H25:I26"/>
    <mergeCell ref="F27:G28"/>
    <mergeCell ref="H27:I28"/>
    <mergeCell ref="F29:G30"/>
    <mergeCell ref="H29:I30"/>
    <mergeCell ref="F31:G32"/>
    <mergeCell ref="H31:I32"/>
    <mergeCell ref="F33:G34"/>
    <mergeCell ref="H33:I34"/>
    <mergeCell ref="F35:G36"/>
    <mergeCell ref="H35:I36"/>
    <mergeCell ref="C33:E34"/>
    <mergeCell ref="F37:G38"/>
    <mergeCell ref="H37:I38"/>
    <mergeCell ref="F39:G40"/>
    <mergeCell ref="H39:I40"/>
    <mergeCell ref="F41:G42"/>
    <mergeCell ref="H41:I42"/>
    <mergeCell ref="F43:G44"/>
    <mergeCell ref="H43:I44"/>
    <mergeCell ref="F45:G46"/>
    <mergeCell ref="H45:I46"/>
    <mergeCell ref="F47:G48"/>
    <mergeCell ref="H47:I48"/>
    <mergeCell ref="F49:G50"/>
    <mergeCell ref="H49:I50"/>
    <mergeCell ref="F51:G52"/>
    <mergeCell ref="H51:I52"/>
    <mergeCell ref="F53:G54"/>
    <mergeCell ref="H53:I54"/>
    <mergeCell ref="F55:G56"/>
    <mergeCell ref="H55:I56"/>
    <mergeCell ref="F57:G58"/>
    <mergeCell ref="H57:I58"/>
    <mergeCell ref="F59:G60"/>
    <mergeCell ref="H59:I60"/>
    <mergeCell ref="F61:G62"/>
    <mergeCell ref="H61:I62"/>
    <mergeCell ref="F63:G64"/>
    <mergeCell ref="H63:I64"/>
    <mergeCell ref="F65:G66"/>
    <mergeCell ref="H65:I66"/>
    <mergeCell ref="F67:G68"/>
    <mergeCell ref="H67:I68"/>
    <mergeCell ref="F69:G70"/>
    <mergeCell ref="H69:I70"/>
    <mergeCell ref="F71:G72"/>
    <mergeCell ref="H71:I72"/>
    <mergeCell ref="F73:G74"/>
    <mergeCell ref="H73:I74"/>
    <mergeCell ref="F75:G76"/>
    <mergeCell ref="H75:I76"/>
    <mergeCell ref="F77:G78"/>
    <mergeCell ref="H77:I78"/>
    <mergeCell ref="F79:G80"/>
    <mergeCell ref="H79:I80"/>
    <mergeCell ref="F81:G82"/>
    <mergeCell ref="H81:I82"/>
    <mergeCell ref="F83:G84"/>
    <mergeCell ref="H83:I84"/>
    <mergeCell ref="F85:G86"/>
    <mergeCell ref="H85:I86"/>
    <mergeCell ref="F87:G88"/>
    <mergeCell ref="H87:I88"/>
    <mergeCell ref="F89:G90"/>
    <mergeCell ref="H89:I90"/>
    <mergeCell ref="F91:G92"/>
    <mergeCell ref="H91:I92"/>
    <mergeCell ref="F93:G94"/>
    <mergeCell ref="H93:I94"/>
    <mergeCell ref="F95:G96"/>
    <mergeCell ref="H95:I96"/>
    <mergeCell ref="F97:G98"/>
    <mergeCell ref="H97:I98"/>
    <mergeCell ref="F99:G100"/>
    <mergeCell ref="H99:I100"/>
    <mergeCell ref="F101:G102"/>
    <mergeCell ref="H101:I102"/>
    <mergeCell ref="F103:G104"/>
    <mergeCell ref="H103:I104"/>
    <mergeCell ref="F105:G106"/>
    <mergeCell ref="H105:I106"/>
    <mergeCell ref="F107:G108"/>
    <mergeCell ref="H107:I108"/>
    <mergeCell ref="F109:G110"/>
    <mergeCell ref="H109:I110"/>
    <mergeCell ref="F111:G112"/>
    <mergeCell ref="H111:I112"/>
    <mergeCell ref="F113:G114"/>
    <mergeCell ref="H113:I114"/>
    <mergeCell ref="F115:G116"/>
    <mergeCell ref="H115:I116"/>
    <mergeCell ref="F117:G118"/>
    <mergeCell ref="H117:I118"/>
    <mergeCell ref="F119:G120"/>
    <mergeCell ref="H119:I120"/>
    <mergeCell ref="F121:G122"/>
    <mergeCell ref="H121:I122"/>
    <mergeCell ref="F123:G124"/>
    <mergeCell ref="H123:I124"/>
    <mergeCell ref="F125:G126"/>
    <mergeCell ref="H125:I126"/>
    <mergeCell ref="F127:G128"/>
    <mergeCell ref="H127:I128"/>
    <mergeCell ref="F129:G130"/>
    <mergeCell ref="H129:I130"/>
    <mergeCell ref="F131:G132"/>
    <mergeCell ref="H131:I132"/>
    <mergeCell ref="F133:G134"/>
    <mergeCell ref="H133:I134"/>
    <mergeCell ref="F135:G136"/>
    <mergeCell ref="H135:I136"/>
    <mergeCell ref="F137:G138"/>
    <mergeCell ref="H137:I138"/>
    <mergeCell ref="F139:G140"/>
    <mergeCell ref="H139:I140"/>
    <mergeCell ref="F141:G142"/>
    <mergeCell ref="H141:I142"/>
    <mergeCell ref="F143:G144"/>
    <mergeCell ref="H143:I144"/>
    <mergeCell ref="F145:G146"/>
    <mergeCell ref="H145:I146"/>
    <mergeCell ref="F147:G148"/>
    <mergeCell ref="H147:I148"/>
    <mergeCell ref="F149:G150"/>
    <mergeCell ref="H149:I150"/>
    <mergeCell ref="F151:G152"/>
    <mergeCell ref="H151:I152"/>
    <mergeCell ref="F153:G154"/>
    <mergeCell ref="H153:I154"/>
    <mergeCell ref="F155:G156"/>
    <mergeCell ref="H155:I156"/>
    <mergeCell ref="F157:G158"/>
    <mergeCell ref="H157:I158"/>
    <mergeCell ref="F159:G160"/>
    <mergeCell ref="H159:I160"/>
    <mergeCell ref="C35:E36"/>
    <mergeCell ref="C37:E38"/>
    <mergeCell ref="C39:E40"/>
    <mergeCell ref="C41:E42"/>
    <mergeCell ref="C43:E44"/>
    <mergeCell ref="C45:E46"/>
    <mergeCell ref="C47:E48"/>
    <mergeCell ref="C49:E50"/>
    <mergeCell ref="C51:E52"/>
    <mergeCell ref="C53:E54"/>
    <mergeCell ref="C55:E56"/>
    <mergeCell ref="C57:E58"/>
    <mergeCell ref="C59:E60"/>
    <mergeCell ref="C61:E62"/>
    <mergeCell ref="C63:E64"/>
    <mergeCell ref="C65:E66"/>
    <mergeCell ref="C67:E68"/>
    <mergeCell ref="C69:E70"/>
    <mergeCell ref="C71:E72"/>
    <mergeCell ref="C73:E74"/>
    <mergeCell ref="C75:E76"/>
    <mergeCell ref="C77:E78"/>
    <mergeCell ref="C79:E80"/>
    <mergeCell ref="C81:E82"/>
    <mergeCell ref="C83:E84"/>
    <mergeCell ref="C85:E86"/>
    <mergeCell ref="C87:E88"/>
    <mergeCell ref="C89:E90"/>
    <mergeCell ref="C91:E92"/>
    <mergeCell ref="C93:E94"/>
    <mergeCell ref="C95:E96"/>
    <mergeCell ref="C97:E98"/>
    <mergeCell ref="C99:E100"/>
    <mergeCell ref="C101:E102"/>
    <mergeCell ref="C103:E104"/>
    <mergeCell ref="C105:E106"/>
    <mergeCell ref="C107:E108"/>
    <mergeCell ref="C109:E110"/>
    <mergeCell ref="C111:E112"/>
    <mergeCell ref="C113:E114"/>
    <mergeCell ref="C115:E116"/>
    <mergeCell ref="C117:E118"/>
    <mergeCell ref="C119:E120"/>
    <mergeCell ref="C121:E122"/>
    <mergeCell ref="C123:E124"/>
    <mergeCell ref="C125:E126"/>
    <mergeCell ref="C127:E128"/>
    <mergeCell ref="C129:E130"/>
    <mergeCell ref="C131:E132"/>
    <mergeCell ref="C133:E134"/>
    <mergeCell ref="C135:E136"/>
    <mergeCell ref="C137:E138"/>
    <mergeCell ref="C139:E140"/>
    <mergeCell ref="C141:E142"/>
    <mergeCell ref="C143:E144"/>
    <mergeCell ref="C145:E146"/>
    <mergeCell ref="C147:E148"/>
    <mergeCell ref="C149:E150"/>
    <mergeCell ref="C151:E152"/>
    <mergeCell ref="C153:E154"/>
    <mergeCell ref="C155:E156"/>
    <mergeCell ref="C157:E158"/>
    <mergeCell ref="C159:E160"/>
    <mergeCell ref="C17:E18"/>
    <mergeCell ref="C19:E20"/>
    <mergeCell ref="C21:E22"/>
    <mergeCell ref="C23:E24"/>
    <mergeCell ref="C25:E26"/>
    <mergeCell ref="C27:E28"/>
    <mergeCell ref="C29:E30"/>
    <mergeCell ref="C31:E32"/>
    <mergeCell ref="M10:P11"/>
    <mergeCell ref="Q10:T11"/>
    <mergeCell ref="U10:X11"/>
    <mergeCell ref="Y10:AB11"/>
  </mergeCells>
  <conditionalFormatting sqref="B6:I6">
    <cfRule type="expression" dxfId="0" priority="304">
      <formula>B6=TODAY()</formula>
    </cfRule>
    <cfRule type="expression" dxfId="1" priority="305">
      <formula>MONTH(B6)&lt;&gt;#REF!</formula>
    </cfRule>
  </conditionalFormatting>
  <conditionalFormatting sqref="J9">
    <cfRule type="expression" dxfId="2" priority="3">
      <formula>J9=TODAY()</formula>
    </cfRule>
    <cfRule type="expression" dxfId="1" priority="4">
      <formula>MONTH(J9)&lt;&gt;$E$4</formula>
    </cfRule>
  </conditionalFormatting>
  <conditionalFormatting sqref="K9">
    <cfRule type="expression" dxfId="2" priority="1">
      <formula>K9=TODAY()</formula>
    </cfRule>
    <cfRule type="expression" dxfId="1" priority="2">
      <formula>MONTH(K9)&lt;&gt;$E$4</formula>
    </cfRule>
  </conditionalFormatting>
  <conditionalFormatting sqref="M14:AQ14">
    <cfRule type="expression" dxfId="3" priority="299">
      <formula>TODAY()=M$14</formula>
    </cfRule>
  </conditionalFormatting>
  <conditionalFormatting sqref="M15:AQ15">
    <cfRule type="expression" dxfId="4" priority="308">
      <formula>AND(M$13&gt;=$K15,M$13&lt;=$L15)</formula>
    </cfRule>
  </conditionalFormatting>
  <conditionalFormatting sqref="AJ15:AQ15">
    <cfRule type="expression" dxfId="5" priority="310">
      <formula>AND(#REF!&gt;=$F10,#REF!&lt;=$G10)</formula>
    </cfRule>
  </conditionalFormatting>
  <conditionalFormatting sqref="M16:AQ16">
    <cfRule type="expression" dxfId="6" priority="309">
      <formula>AND(M$13&gt;=$K16,M$13&lt;=$L16)</formula>
    </cfRule>
  </conditionalFormatting>
  <conditionalFormatting sqref="M17:AQ17">
    <cfRule type="expression" dxfId="4" priority="276">
      <formula>AND(M$13&gt;=$K17,M$13&lt;=$L17)</formula>
    </cfRule>
  </conditionalFormatting>
  <conditionalFormatting sqref="AJ17:AQ17">
    <cfRule type="expression" dxfId="5" priority="296">
      <formula>AND(#REF!&gt;=$F12,#REF!&lt;=$G12)</formula>
    </cfRule>
  </conditionalFormatting>
  <conditionalFormatting sqref="M18:AQ18">
    <cfRule type="expression" dxfId="6" priority="286">
      <formula>AND(M$13&gt;=$K18,M$13&lt;=$L18)</formula>
    </cfRule>
  </conditionalFormatting>
  <conditionalFormatting sqref="M19:AQ19">
    <cfRule type="expression" dxfId="4" priority="275">
      <formula>AND(M$13&gt;=$K19,M$13&lt;=$L19)</formula>
    </cfRule>
  </conditionalFormatting>
  <conditionalFormatting sqref="AJ19:AQ19">
    <cfRule type="expression" dxfId="5" priority="295">
      <formula>AND(#REF!&gt;=$F14,#REF!&lt;=$G14)</formula>
    </cfRule>
  </conditionalFormatting>
  <conditionalFormatting sqref="M20:AQ20">
    <cfRule type="expression" dxfId="6" priority="285">
      <formula>AND(M$13&gt;=$K20,M$13&lt;=$L20)</formula>
    </cfRule>
  </conditionalFormatting>
  <conditionalFormatting sqref="M21:AQ21">
    <cfRule type="expression" dxfId="4" priority="274">
      <formula>AND(M$13&gt;=$K21,M$13&lt;=$L21)</formula>
    </cfRule>
  </conditionalFormatting>
  <conditionalFormatting sqref="AJ21:AQ21">
    <cfRule type="expression" dxfId="5" priority="294">
      <formula>AND(#REF!&gt;=$F16,#REF!&lt;=$G16)</formula>
    </cfRule>
  </conditionalFormatting>
  <conditionalFormatting sqref="M22:AQ22">
    <cfRule type="expression" dxfId="6" priority="284">
      <formula>AND(M$13&gt;=$K22,M$13&lt;=$L22)</formula>
    </cfRule>
  </conditionalFormatting>
  <conditionalFormatting sqref="M23:AQ23">
    <cfRule type="expression" dxfId="4" priority="273">
      <formula>AND(M$13&gt;=$K23,M$13&lt;=$L23)</formula>
    </cfRule>
  </conditionalFormatting>
  <conditionalFormatting sqref="AJ23:AQ23">
    <cfRule type="expression" dxfId="5" priority="293">
      <formula>AND(#REF!&gt;=$F18,#REF!&lt;=$G18)</formula>
    </cfRule>
  </conditionalFormatting>
  <conditionalFormatting sqref="M24:AQ24">
    <cfRule type="expression" dxfId="6" priority="283">
      <formula>AND(M$13&gt;=$K24,M$13&lt;=$L24)</formula>
    </cfRule>
  </conditionalFormatting>
  <conditionalFormatting sqref="M25:AQ25">
    <cfRule type="expression" dxfId="4" priority="272">
      <formula>AND(M$13&gt;=$K25,M$13&lt;=$L25)</formula>
    </cfRule>
  </conditionalFormatting>
  <conditionalFormatting sqref="AJ25:AQ25">
    <cfRule type="expression" dxfId="5" priority="292">
      <formula>AND(#REF!&gt;=$F20,#REF!&lt;=$G20)</formula>
    </cfRule>
  </conditionalFormatting>
  <conditionalFormatting sqref="M26:AQ26">
    <cfRule type="expression" dxfId="6" priority="282">
      <formula>AND(M$13&gt;=$K26,M$13&lt;=$L26)</formula>
    </cfRule>
  </conditionalFormatting>
  <conditionalFormatting sqref="M27:AQ27">
    <cfRule type="expression" dxfId="4" priority="271">
      <formula>AND(M$13&gt;=$K27,M$13&lt;=$L27)</formula>
    </cfRule>
  </conditionalFormatting>
  <conditionalFormatting sqref="AJ27:AQ27">
    <cfRule type="expression" dxfId="5" priority="291">
      <formula>AND(#REF!&gt;=$F22,#REF!&lt;=$G22)</formula>
    </cfRule>
  </conditionalFormatting>
  <conditionalFormatting sqref="M28:AQ28">
    <cfRule type="expression" dxfId="6" priority="281">
      <formula>AND(M$13&gt;=$K28,M$13&lt;=$L28)</formula>
    </cfRule>
  </conditionalFormatting>
  <conditionalFormatting sqref="M29:AQ29">
    <cfRule type="expression" dxfId="4" priority="270">
      <formula>AND(M$13&gt;=$K29,M$13&lt;=$L29)</formula>
    </cfRule>
  </conditionalFormatting>
  <conditionalFormatting sqref="AJ29:AQ29">
    <cfRule type="expression" dxfId="5" priority="290">
      <formula>AND(#REF!&gt;=$F24,#REF!&lt;=$G24)</formula>
    </cfRule>
  </conditionalFormatting>
  <conditionalFormatting sqref="M30:AQ30">
    <cfRule type="expression" dxfId="6" priority="280">
      <formula>AND(M$13&gt;=$K30,M$13&lt;=$L30)</formula>
    </cfRule>
  </conditionalFormatting>
  <conditionalFormatting sqref="M31:AQ31">
    <cfRule type="expression" dxfId="4" priority="269">
      <formula>AND(M$13&gt;=$K31,M$13&lt;=$L31)</formula>
    </cfRule>
  </conditionalFormatting>
  <conditionalFormatting sqref="AJ31:AQ31">
    <cfRule type="expression" dxfId="5" priority="289">
      <formula>AND(#REF!&gt;=$F26,#REF!&lt;=$G26)</formula>
    </cfRule>
  </conditionalFormatting>
  <conditionalFormatting sqref="M32:AQ32">
    <cfRule type="expression" dxfId="6" priority="279">
      <formula>AND(M$13&gt;=$K32,M$13&lt;=$L32)</formula>
    </cfRule>
  </conditionalFormatting>
  <conditionalFormatting sqref="M33:AQ33">
    <cfRule type="expression" dxfId="4" priority="268">
      <formula>AND(M$13&gt;=$K33,M$13&lt;=$L33)</formula>
    </cfRule>
  </conditionalFormatting>
  <conditionalFormatting sqref="AJ33:AQ33">
    <cfRule type="expression" dxfId="5" priority="288">
      <formula>AND(#REF!&gt;=$F28,#REF!&lt;=$G28)</formula>
    </cfRule>
  </conditionalFormatting>
  <conditionalFormatting sqref="M34:AQ34">
    <cfRule type="expression" dxfId="6" priority="278">
      <formula>AND(M$13&gt;=$K34,M$13&lt;=$L34)</formula>
    </cfRule>
  </conditionalFormatting>
  <conditionalFormatting sqref="M35:AQ35">
    <cfRule type="expression" dxfId="4" priority="267">
      <formula>AND(M$13&gt;=$K35,M$13&lt;=$L35)</formula>
    </cfRule>
  </conditionalFormatting>
  <conditionalFormatting sqref="AJ35:AQ35">
    <cfRule type="expression" dxfId="5" priority="287">
      <formula>AND(#REF!&gt;=$F30,#REF!&lt;=$G30)</formula>
    </cfRule>
  </conditionalFormatting>
  <conditionalFormatting sqref="M36:AQ36">
    <cfRule type="expression" dxfId="6" priority="277">
      <formula>AND(M$13&gt;=$K36,M$13&lt;=$L36)</formula>
    </cfRule>
  </conditionalFormatting>
  <conditionalFormatting sqref="M37:AQ37">
    <cfRule type="expression" dxfId="4" priority="133">
      <formula>AND(M$13&gt;=$K37,M$13&lt;=$L37)</formula>
    </cfRule>
  </conditionalFormatting>
  <conditionalFormatting sqref="AJ37:AQ37">
    <cfRule type="expression" dxfId="5" priority="256">
      <formula>AND(#REF!&gt;=$F32,#REF!&lt;=$G32)</formula>
    </cfRule>
  </conditionalFormatting>
  <conditionalFormatting sqref="M38:AQ38">
    <cfRule type="expression" dxfId="6" priority="194">
      <formula>AND(M$13&gt;=$K38,M$13&lt;=$L38)</formula>
    </cfRule>
  </conditionalFormatting>
  <conditionalFormatting sqref="M39:AQ39">
    <cfRule type="expression" dxfId="4" priority="132">
      <formula>AND(M$13&gt;=$K39,M$13&lt;=$L39)</formula>
    </cfRule>
  </conditionalFormatting>
  <conditionalFormatting sqref="AJ39:AQ39">
    <cfRule type="expression" dxfId="5" priority="255">
      <formula>AND(#REF!&gt;=$F34,#REF!&lt;=$G34)</formula>
    </cfRule>
  </conditionalFormatting>
  <conditionalFormatting sqref="M40:AQ40">
    <cfRule type="expression" dxfId="6" priority="193">
      <formula>AND(M$13&gt;=$K40,M$13&lt;=$L40)</formula>
    </cfRule>
  </conditionalFormatting>
  <conditionalFormatting sqref="M41:AQ41">
    <cfRule type="expression" dxfId="4" priority="131">
      <formula>AND(M$13&gt;=$K41,M$13&lt;=$L41)</formula>
    </cfRule>
  </conditionalFormatting>
  <conditionalFormatting sqref="AJ41:AQ41">
    <cfRule type="expression" dxfId="5" priority="254">
      <formula>AND(#REF!&gt;=$F36,#REF!&lt;=$G36)</formula>
    </cfRule>
  </conditionalFormatting>
  <conditionalFormatting sqref="M42:AQ42">
    <cfRule type="expression" dxfId="6" priority="192">
      <formula>AND(M$13&gt;=$K42,M$13&lt;=$L42)</formula>
    </cfRule>
  </conditionalFormatting>
  <conditionalFormatting sqref="M43:AQ43">
    <cfRule type="expression" dxfId="4" priority="130">
      <formula>AND(M$13&gt;=$K43,M$13&lt;=$L43)</formula>
    </cfRule>
  </conditionalFormatting>
  <conditionalFormatting sqref="AJ43:AQ43">
    <cfRule type="expression" dxfId="5" priority="253">
      <formula>AND(#REF!&gt;=$F38,#REF!&lt;=$G38)</formula>
    </cfRule>
  </conditionalFormatting>
  <conditionalFormatting sqref="M44:AQ44">
    <cfRule type="expression" dxfId="6" priority="191">
      <formula>AND(M$13&gt;=$K44,M$13&lt;=$L44)</formula>
    </cfRule>
  </conditionalFormatting>
  <conditionalFormatting sqref="M45:AQ45">
    <cfRule type="expression" dxfId="4" priority="129">
      <formula>AND(M$13&gt;=$K45,M$13&lt;=$L45)</formula>
    </cfRule>
  </conditionalFormatting>
  <conditionalFormatting sqref="AJ45:AQ45">
    <cfRule type="expression" dxfId="5" priority="252">
      <formula>AND(#REF!&gt;=$F40,#REF!&lt;=$G40)</formula>
    </cfRule>
  </conditionalFormatting>
  <conditionalFormatting sqref="M46:AQ46">
    <cfRule type="expression" dxfId="6" priority="190">
      <formula>AND(M$13&gt;=$K46,M$13&lt;=$L46)</formula>
    </cfRule>
  </conditionalFormatting>
  <conditionalFormatting sqref="M47:AQ47">
    <cfRule type="expression" dxfId="4" priority="128">
      <formula>AND(M$13&gt;=$K47,M$13&lt;=$L47)</formula>
    </cfRule>
  </conditionalFormatting>
  <conditionalFormatting sqref="AJ47:AQ47">
    <cfRule type="expression" dxfId="5" priority="251">
      <formula>AND(#REF!&gt;=$F42,#REF!&lt;=$G42)</formula>
    </cfRule>
  </conditionalFormatting>
  <conditionalFormatting sqref="M48:AQ48">
    <cfRule type="expression" dxfId="6" priority="189">
      <formula>AND(M$13&gt;=$K48,M$13&lt;=$L48)</formula>
    </cfRule>
  </conditionalFormatting>
  <conditionalFormatting sqref="M49:AQ49">
    <cfRule type="expression" dxfId="4" priority="127">
      <formula>AND(M$13&gt;=$K49,M$13&lt;=$L49)</formula>
    </cfRule>
  </conditionalFormatting>
  <conditionalFormatting sqref="AJ49:AQ49">
    <cfRule type="expression" dxfId="5" priority="250">
      <formula>AND(#REF!&gt;=$F44,#REF!&lt;=$G44)</formula>
    </cfRule>
  </conditionalFormatting>
  <conditionalFormatting sqref="M50:AQ50">
    <cfRule type="expression" dxfId="6" priority="188">
      <formula>AND(M$13&gt;=$K50,M$13&lt;=$L50)</formula>
    </cfRule>
  </conditionalFormatting>
  <conditionalFormatting sqref="M51:AQ51">
    <cfRule type="expression" dxfId="4" priority="126">
      <formula>AND(M$13&gt;=$K51,M$13&lt;=$L51)</formula>
    </cfRule>
  </conditionalFormatting>
  <conditionalFormatting sqref="AJ51:AQ51">
    <cfRule type="expression" dxfId="5" priority="249">
      <formula>AND(#REF!&gt;=$F46,#REF!&lt;=$G46)</formula>
    </cfRule>
  </conditionalFormatting>
  <conditionalFormatting sqref="M52:AQ52">
    <cfRule type="expression" dxfId="6" priority="187">
      <formula>AND(M$13&gt;=$K52,M$13&lt;=$L52)</formula>
    </cfRule>
  </conditionalFormatting>
  <conditionalFormatting sqref="M53:AQ53">
    <cfRule type="expression" dxfId="4" priority="125">
      <formula>AND(M$13&gt;=$K53,M$13&lt;=$L53)</formula>
    </cfRule>
  </conditionalFormatting>
  <conditionalFormatting sqref="AJ53:AQ53">
    <cfRule type="expression" dxfId="5" priority="248">
      <formula>AND(#REF!&gt;=$F48,#REF!&lt;=$G48)</formula>
    </cfRule>
  </conditionalFormatting>
  <conditionalFormatting sqref="M54:AQ54">
    <cfRule type="expression" dxfId="6" priority="186">
      <formula>AND(M$13&gt;=$K54,M$13&lt;=$L54)</formula>
    </cfRule>
  </conditionalFormatting>
  <conditionalFormatting sqref="M55:AQ55">
    <cfRule type="expression" dxfId="4" priority="124">
      <formula>AND(M$13&gt;=$K55,M$13&lt;=$L55)</formula>
    </cfRule>
  </conditionalFormatting>
  <conditionalFormatting sqref="AJ55:AQ55">
    <cfRule type="expression" dxfId="5" priority="247">
      <formula>AND(#REF!&gt;=$F50,#REF!&lt;=$G50)</formula>
    </cfRule>
  </conditionalFormatting>
  <conditionalFormatting sqref="M56:AQ56">
    <cfRule type="expression" dxfId="6" priority="185">
      <formula>AND(M$13&gt;=$K56,M$13&lt;=$L56)</formula>
    </cfRule>
  </conditionalFormatting>
  <conditionalFormatting sqref="M57:AQ57">
    <cfRule type="expression" dxfId="4" priority="123">
      <formula>AND(M$13&gt;=$K57,M$13&lt;=$L57)</formula>
    </cfRule>
  </conditionalFormatting>
  <conditionalFormatting sqref="AJ57:AQ57">
    <cfRule type="expression" dxfId="5" priority="246">
      <formula>AND(#REF!&gt;=$F52,#REF!&lt;=$G52)</formula>
    </cfRule>
  </conditionalFormatting>
  <conditionalFormatting sqref="M58:AQ58">
    <cfRule type="expression" dxfId="6" priority="184">
      <formula>AND(M$13&gt;=$K58,M$13&lt;=$L58)</formula>
    </cfRule>
  </conditionalFormatting>
  <conditionalFormatting sqref="M59:AQ59">
    <cfRule type="expression" dxfId="4" priority="122">
      <formula>AND(M$13&gt;=$K59,M$13&lt;=$L59)</formula>
    </cfRule>
  </conditionalFormatting>
  <conditionalFormatting sqref="AJ59:AQ59">
    <cfRule type="expression" dxfId="5" priority="245">
      <formula>AND(#REF!&gt;=$F54,#REF!&lt;=$G54)</formula>
    </cfRule>
  </conditionalFormatting>
  <conditionalFormatting sqref="M60:AQ60">
    <cfRule type="expression" dxfId="6" priority="183">
      <formula>AND(M$13&gt;=$K60,M$13&lt;=$L60)</formula>
    </cfRule>
  </conditionalFormatting>
  <conditionalFormatting sqref="M61:AQ61">
    <cfRule type="expression" dxfId="4" priority="121">
      <formula>AND(M$13&gt;=$K61,M$13&lt;=$L61)</formula>
    </cfRule>
  </conditionalFormatting>
  <conditionalFormatting sqref="AJ61:AQ61">
    <cfRule type="expression" dxfId="5" priority="244">
      <formula>AND(#REF!&gt;=$F56,#REF!&lt;=$G56)</formula>
    </cfRule>
  </conditionalFormatting>
  <conditionalFormatting sqref="M62:AQ62">
    <cfRule type="expression" dxfId="6" priority="182">
      <formula>AND(M$13&gt;=$K62,M$13&lt;=$L62)</formula>
    </cfRule>
  </conditionalFormatting>
  <conditionalFormatting sqref="M63:AQ63">
    <cfRule type="expression" dxfId="4" priority="120">
      <formula>AND(M$13&gt;=$K63,M$13&lt;=$L63)</formula>
    </cfRule>
  </conditionalFormatting>
  <conditionalFormatting sqref="AJ63:AQ63">
    <cfRule type="expression" dxfId="5" priority="243">
      <formula>AND(#REF!&gt;=$F58,#REF!&lt;=$G58)</formula>
    </cfRule>
  </conditionalFormatting>
  <conditionalFormatting sqref="M64:AQ64">
    <cfRule type="expression" dxfId="6" priority="181">
      <formula>AND(M$13&gt;=$K64,M$13&lt;=$L64)</formula>
    </cfRule>
  </conditionalFormatting>
  <conditionalFormatting sqref="M65:AQ65">
    <cfRule type="expression" dxfId="4" priority="119">
      <formula>AND(M$13&gt;=$K65,M$13&lt;=$L65)</formula>
    </cfRule>
  </conditionalFormatting>
  <conditionalFormatting sqref="AJ65:AQ65">
    <cfRule type="expression" dxfId="5" priority="242">
      <formula>AND(#REF!&gt;=$F60,#REF!&lt;=$G60)</formula>
    </cfRule>
  </conditionalFormatting>
  <conditionalFormatting sqref="M66:AQ66">
    <cfRule type="expression" dxfId="6" priority="180">
      <formula>AND(M$13&gt;=$K66,M$13&lt;=$L66)</formula>
    </cfRule>
  </conditionalFormatting>
  <conditionalFormatting sqref="M67:AQ67">
    <cfRule type="expression" dxfId="4" priority="118">
      <formula>AND(M$13&gt;=$K67,M$13&lt;=$L67)</formula>
    </cfRule>
  </conditionalFormatting>
  <conditionalFormatting sqref="AJ67:AQ67">
    <cfRule type="expression" dxfId="5" priority="241">
      <formula>AND(#REF!&gt;=$F62,#REF!&lt;=$G62)</formula>
    </cfRule>
  </conditionalFormatting>
  <conditionalFormatting sqref="M68:AQ68">
    <cfRule type="expression" dxfId="6" priority="179">
      <formula>AND(M$13&gt;=$K68,M$13&lt;=$L68)</formula>
    </cfRule>
  </conditionalFormatting>
  <conditionalFormatting sqref="M69:AQ69">
    <cfRule type="expression" dxfId="4" priority="117">
      <formula>AND(M$13&gt;=$K69,M$13&lt;=$L69)</formula>
    </cfRule>
  </conditionalFormatting>
  <conditionalFormatting sqref="AJ69:AQ69">
    <cfRule type="expression" dxfId="5" priority="240">
      <formula>AND(#REF!&gt;=$F64,#REF!&lt;=$G64)</formula>
    </cfRule>
  </conditionalFormatting>
  <conditionalFormatting sqref="M70:AQ70">
    <cfRule type="expression" dxfId="6" priority="178">
      <formula>AND(M$13&gt;=$K70,M$13&lt;=$L70)</formula>
    </cfRule>
  </conditionalFormatting>
  <conditionalFormatting sqref="M71:AQ71">
    <cfRule type="expression" dxfId="4" priority="116">
      <formula>AND(M$13&gt;=$K71,M$13&lt;=$L71)</formula>
    </cfRule>
  </conditionalFormatting>
  <conditionalFormatting sqref="AJ71:AQ71">
    <cfRule type="expression" dxfId="5" priority="239">
      <formula>AND(#REF!&gt;=$F66,#REF!&lt;=$G66)</formula>
    </cfRule>
  </conditionalFormatting>
  <conditionalFormatting sqref="M72:AQ72">
    <cfRule type="expression" dxfId="6" priority="177">
      <formula>AND(M$13&gt;=$K72,M$13&lt;=$L72)</formula>
    </cfRule>
  </conditionalFormatting>
  <conditionalFormatting sqref="M73:AQ73">
    <cfRule type="expression" dxfId="4" priority="115">
      <formula>AND(M$13&gt;=$K73,M$13&lt;=$L73)</formula>
    </cfRule>
  </conditionalFormatting>
  <conditionalFormatting sqref="AJ73:AQ73">
    <cfRule type="expression" dxfId="5" priority="238">
      <formula>AND(#REF!&gt;=$F68,#REF!&lt;=$G68)</formula>
    </cfRule>
  </conditionalFormatting>
  <conditionalFormatting sqref="M74:AQ74">
    <cfRule type="expression" dxfId="6" priority="176">
      <formula>AND(M$13&gt;=$K74,M$13&lt;=$L74)</formula>
    </cfRule>
  </conditionalFormatting>
  <conditionalFormatting sqref="M75:AQ75">
    <cfRule type="expression" dxfId="4" priority="114">
      <formula>AND(M$13&gt;=$K75,M$13&lt;=$L75)</formula>
    </cfRule>
  </conditionalFormatting>
  <conditionalFormatting sqref="AJ75:AQ75">
    <cfRule type="expression" dxfId="5" priority="237">
      <formula>AND(#REF!&gt;=$F70,#REF!&lt;=$G70)</formula>
    </cfRule>
  </conditionalFormatting>
  <conditionalFormatting sqref="M76:AQ76">
    <cfRule type="expression" dxfId="6" priority="175">
      <formula>AND(M$13&gt;=$K76,M$13&lt;=$L76)</formula>
    </cfRule>
  </conditionalFormatting>
  <conditionalFormatting sqref="M77:AQ77">
    <cfRule type="expression" dxfId="4" priority="113">
      <formula>AND(M$13&gt;=$K77,M$13&lt;=$L77)</formula>
    </cfRule>
  </conditionalFormatting>
  <conditionalFormatting sqref="AJ77:AQ77">
    <cfRule type="expression" dxfId="5" priority="236">
      <formula>AND(#REF!&gt;=$F72,#REF!&lt;=$G72)</formula>
    </cfRule>
  </conditionalFormatting>
  <conditionalFormatting sqref="M78:AQ78">
    <cfRule type="expression" dxfId="6" priority="174">
      <formula>AND(M$13&gt;=$K78,M$13&lt;=$L78)</formula>
    </cfRule>
  </conditionalFormatting>
  <conditionalFormatting sqref="M79:AQ79">
    <cfRule type="expression" dxfId="4" priority="112">
      <formula>AND(M$13&gt;=$K79,M$13&lt;=$L79)</formula>
    </cfRule>
  </conditionalFormatting>
  <conditionalFormatting sqref="AJ79:AQ79">
    <cfRule type="expression" dxfId="5" priority="235">
      <formula>AND(#REF!&gt;=$F74,#REF!&lt;=$G74)</formula>
    </cfRule>
  </conditionalFormatting>
  <conditionalFormatting sqref="M80:AQ80">
    <cfRule type="expression" dxfId="6" priority="173">
      <formula>AND(M$13&gt;=$K80,M$13&lt;=$L80)</formula>
    </cfRule>
  </conditionalFormatting>
  <conditionalFormatting sqref="M81:AQ81">
    <cfRule type="expression" dxfId="4" priority="111">
      <formula>AND(M$13&gt;=$K81,M$13&lt;=$L81)</formula>
    </cfRule>
  </conditionalFormatting>
  <conditionalFormatting sqref="AJ81:AQ81">
    <cfRule type="expression" dxfId="5" priority="234">
      <formula>AND(#REF!&gt;=$F76,#REF!&lt;=$G76)</formula>
    </cfRule>
  </conditionalFormatting>
  <conditionalFormatting sqref="M82:AQ82">
    <cfRule type="expression" dxfId="6" priority="172">
      <formula>AND(M$13&gt;=$K82,M$13&lt;=$L82)</formula>
    </cfRule>
  </conditionalFormatting>
  <conditionalFormatting sqref="M83:AQ83">
    <cfRule type="expression" dxfId="4" priority="110">
      <formula>AND(M$13&gt;=$K83,M$13&lt;=$L83)</formula>
    </cfRule>
  </conditionalFormatting>
  <conditionalFormatting sqref="AJ83:AQ83">
    <cfRule type="expression" dxfId="5" priority="233">
      <formula>AND(#REF!&gt;=$F78,#REF!&lt;=$G78)</formula>
    </cfRule>
  </conditionalFormatting>
  <conditionalFormatting sqref="M84:AQ84">
    <cfRule type="expression" dxfId="6" priority="171">
      <formula>AND(M$13&gt;=$K84,M$13&lt;=$L84)</formula>
    </cfRule>
  </conditionalFormatting>
  <conditionalFormatting sqref="M85:AQ85">
    <cfRule type="expression" dxfId="4" priority="109">
      <formula>AND(M$13&gt;=$K85,M$13&lt;=$L85)</formula>
    </cfRule>
  </conditionalFormatting>
  <conditionalFormatting sqref="AJ85:AQ85">
    <cfRule type="expression" dxfId="5" priority="232">
      <formula>AND(#REF!&gt;=$F80,#REF!&lt;=$G80)</formula>
    </cfRule>
  </conditionalFormatting>
  <conditionalFormatting sqref="M86:AQ86">
    <cfRule type="expression" dxfId="6" priority="170">
      <formula>AND(M$13&gt;=$K86,M$13&lt;=$L86)</formula>
    </cfRule>
  </conditionalFormatting>
  <conditionalFormatting sqref="M87:AQ87">
    <cfRule type="expression" dxfId="4" priority="108">
      <formula>AND(M$13&gt;=$K87,M$13&lt;=$L87)</formula>
    </cfRule>
  </conditionalFormatting>
  <conditionalFormatting sqref="AJ87:AQ87">
    <cfRule type="expression" dxfId="5" priority="231">
      <formula>AND(#REF!&gt;=$F82,#REF!&lt;=$G82)</formula>
    </cfRule>
  </conditionalFormatting>
  <conditionalFormatting sqref="M88:AQ88">
    <cfRule type="expression" dxfId="6" priority="169">
      <formula>AND(M$13&gt;=$K88,M$13&lt;=$L88)</formula>
    </cfRule>
  </conditionalFormatting>
  <conditionalFormatting sqref="M89:AQ89">
    <cfRule type="expression" dxfId="4" priority="107">
      <formula>AND(M$13&gt;=$K89,M$13&lt;=$L89)</formula>
    </cfRule>
  </conditionalFormatting>
  <conditionalFormatting sqref="AJ89:AQ89">
    <cfRule type="expression" dxfId="5" priority="230">
      <formula>AND(#REF!&gt;=$F84,#REF!&lt;=$G84)</formula>
    </cfRule>
  </conditionalFormatting>
  <conditionalFormatting sqref="M90:AQ90">
    <cfRule type="expression" dxfId="6" priority="168">
      <formula>AND(M$13&gt;=$K90,M$13&lt;=$L90)</formula>
    </cfRule>
  </conditionalFormatting>
  <conditionalFormatting sqref="M91:AQ91">
    <cfRule type="expression" dxfId="4" priority="106">
      <formula>AND(M$13&gt;=$K91,M$13&lt;=$L91)</formula>
    </cfRule>
  </conditionalFormatting>
  <conditionalFormatting sqref="AJ91:AQ91">
    <cfRule type="expression" dxfId="5" priority="229">
      <formula>AND(#REF!&gt;=$F86,#REF!&lt;=$G86)</formula>
    </cfRule>
  </conditionalFormatting>
  <conditionalFormatting sqref="M92:AQ92">
    <cfRule type="expression" dxfId="6" priority="167">
      <formula>AND(M$13&gt;=$K92,M$13&lt;=$L92)</formula>
    </cfRule>
  </conditionalFormatting>
  <conditionalFormatting sqref="M93:AQ93">
    <cfRule type="expression" dxfId="4" priority="105">
      <formula>AND(M$13&gt;=$K93,M$13&lt;=$L93)</formula>
    </cfRule>
  </conditionalFormatting>
  <conditionalFormatting sqref="AJ93:AQ93">
    <cfRule type="expression" dxfId="5" priority="228">
      <formula>AND(#REF!&gt;=$F88,#REF!&lt;=$G88)</formula>
    </cfRule>
  </conditionalFormatting>
  <conditionalFormatting sqref="M94:AQ94">
    <cfRule type="expression" dxfId="6" priority="166">
      <formula>AND(M$13&gt;=$K94,M$13&lt;=$L94)</formula>
    </cfRule>
  </conditionalFormatting>
  <conditionalFormatting sqref="M95:AQ95">
    <cfRule type="expression" dxfId="4" priority="104">
      <formula>AND(M$13&gt;=$K95,M$13&lt;=$L95)</formula>
    </cfRule>
  </conditionalFormatting>
  <conditionalFormatting sqref="AJ95:AQ95">
    <cfRule type="expression" dxfId="5" priority="227">
      <formula>AND(#REF!&gt;=$F90,#REF!&lt;=$G90)</formula>
    </cfRule>
  </conditionalFormatting>
  <conditionalFormatting sqref="M96:AQ96">
    <cfRule type="expression" dxfId="6" priority="165">
      <formula>AND(M$13&gt;=$K96,M$13&lt;=$L96)</formula>
    </cfRule>
  </conditionalFormatting>
  <conditionalFormatting sqref="M97:AQ97">
    <cfRule type="expression" dxfId="4" priority="103">
      <formula>AND(M$13&gt;=$K97,M$13&lt;=$L97)</formula>
    </cfRule>
  </conditionalFormatting>
  <conditionalFormatting sqref="AJ97:AQ97">
    <cfRule type="expression" dxfId="5" priority="226">
      <formula>AND(#REF!&gt;=$F92,#REF!&lt;=$G92)</formula>
    </cfRule>
  </conditionalFormatting>
  <conditionalFormatting sqref="M98:AQ98">
    <cfRule type="expression" dxfId="6" priority="164">
      <formula>AND(M$13&gt;=$K98,M$13&lt;=$L98)</formula>
    </cfRule>
  </conditionalFormatting>
  <conditionalFormatting sqref="M99:AQ99">
    <cfRule type="expression" dxfId="4" priority="102">
      <formula>AND(M$13&gt;=$K99,M$13&lt;=$L99)</formula>
    </cfRule>
  </conditionalFormatting>
  <conditionalFormatting sqref="AJ99:AQ99">
    <cfRule type="expression" dxfId="5" priority="225">
      <formula>AND(#REF!&gt;=$F94,#REF!&lt;=$G94)</formula>
    </cfRule>
  </conditionalFormatting>
  <conditionalFormatting sqref="M100:AQ100">
    <cfRule type="expression" dxfId="6" priority="163">
      <formula>AND(M$13&gt;=$K100,M$13&lt;=$L100)</formula>
    </cfRule>
  </conditionalFormatting>
  <conditionalFormatting sqref="M101:AQ101">
    <cfRule type="expression" dxfId="4" priority="101">
      <formula>AND(M$13&gt;=$K101,M$13&lt;=$L101)</formula>
    </cfRule>
  </conditionalFormatting>
  <conditionalFormatting sqref="AJ101:AQ101">
    <cfRule type="expression" dxfId="5" priority="224">
      <formula>AND(#REF!&gt;=$F96,#REF!&lt;=$G96)</formula>
    </cfRule>
  </conditionalFormatting>
  <conditionalFormatting sqref="M102:AQ102">
    <cfRule type="expression" dxfId="6" priority="162">
      <formula>AND(M$13&gt;=$K102,M$13&lt;=$L102)</formula>
    </cfRule>
  </conditionalFormatting>
  <conditionalFormatting sqref="M103:AQ103">
    <cfRule type="expression" dxfId="4" priority="100">
      <formula>AND(M$13&gt;=$K103,M$13&lt;=$L103)</formula>
    </cfRule>
  </conditionalFormatting>
  <conditionalFormatting sqref="AJ103:AQ103">
    <cfRule type="expression" dxfId="5" priority="223">
      <formula>AND(#REF!&gt;=$F98,#REF!&lt;=$G98)</formula>
    </cfRule>
  </conditionalFormatting>
  <conditionalFormatting sqref="M104:AQ104">
    <cfRule type="expression" dxfId="6" priority="161">
      <formula>AND(M$13&gt;=$K104,M$13&lt;=$L104)</formula>
    </cfRule>
  </conditionalFormatting>
  <conditionalFormatting sqref="M105:AQ105">
    <cfRule type="expression" dxfId="4" priority="99">
      <formula>AND(M$13&gt;=$K105,M$13&lt;=$L105)</formula>
    </cfRule>
  </conditionalFormatting>
  <conditionalFormatting sqref="AJ105:AQ105">
    <cfRule type="expression" dxfId="5" priority="222">
      <formula>AND(#REF!&gt;=$F100,#REF!&lt;=$G100)</formula>
    </cfRule>
  </conditionalFormatting>
  <conditionalFormatting sqref="M106:AQ106">
    <cfRule type="expression" dxfId="6" priority="160">
      <formula>AND(M$13&gt;=$K106,M$13&lt;=$L106)</formula>
    </cfRule>
  </conditionalFormatting>
  <conditionalFormatting sqref="M107:AQ107">
    <cfRule type="expression" dxfId="4" priority="98">
      <formula>AND(M$13&gt;=$K107,M$13&lt;=$L107)</formula>
    </cfRule>
  </conditionalFormatting>
  <conditionalFormatting sqref="AJ107:AQ107">
    <cfRule type="expression" dxfId="5" priority="221">
      <formula>AND(#REF!&gt;=$F102,#REF!&lt;=$G102)</formula>
    </cfRule>
  </conditionalFormatting>
  <conditionalFormatting sqref="M108:AQ108">
    <cfRule type="expression" dxfId="6" priority="159">
      <formula>AND(M$13&gt;=$K108,M$13&lt;=$L108)</formula>
    </cfRule>
  </conditionalFormatting>
  <conditionalFormatting sqref="M109:AQ109">
    <cfRule type="expression" dxfId="4" priority="97">
      <formula>AND(M$13&gt;=$K109,M$13&lt;=$L109)</formula>
    </cfRule>
  </conditionalFormatting>
  <conditionalFormatting sqref="AJ109:AQ109">
    <cfRule type="expression" dxfId="5" priority="220">
      <formula>AND(#REF!&gt;=$F104,#REF!&lt;=$G104)</formula>
    </cfRule>
  </conditionalFormatting>
  <conditionalFormatting sqref="M110:AQ110">
    <cfRule type="expression" dxfId="6" priority="158">
      <formula>AND(M$13&gt;=$K110,M$13&lt;=$L110)</formula>
    </cfRule>
  </conditionalFormatting>
  <conditionalFormatting sqref="M111:AQ111">
    <cfRule type="expression" dxfId="4" priority="96">
      <formula>AND(M$13&gt;=$K111,M$13&lt;=$L111)</formula>
    </cfRule>
  </conditionalFormatting>
  <conditionalFormatting sqref="AJ111:AQ111">
    <cfRule type="expression" dxfId="5" priority="219">
      <formula>AND(#REF!&gt;=$F106,#REF!&lt;=$G106)</formula>
    </cfRule>
  </conditionalFormatting>
  <conditionalFormatting sqref="M112:AQ112">
    <cfRule type="expression" dxfId="6" priority="157">
      <formula>AND(M$13&gt;=$K112,M$13&lt;=$L112)</formula>
    </cfRule>
  </conditionalFormatting>
  <conditionalFormatting sqref="M113:AQ113">
    <cfRule type="expression" dxfId="4" priority="95">
      <formula>AND(M$13&gt;=$K113,M$13&lt;=$L113)</formula>
    </cfRule>
  </conditionalFormatting>
  <conditionalFormatting sqref="AJ113:AQ113">
    <cfRule type="expression" dxfId="5" priority="218">
      <formula>AND(#REF!&gt;=$F108,#REF!&lt;=$G108)</formula>
    </cfRule>
  </conditionalFormatting>
  <conditionalFormatting sqref="M114:AQ114">
    <cfRule type="expression" dxfId="6" priority="156">
      <formula>AND(M$13&gt;=$K114,M$13&lt;=$L114)</formula>
    </cfRule>
  </conditionalFormatting>
  <conditionalFormatting sqref="M115:AQ115">
    <cfRule type="expression" dxfId="4" priority="94">
      <formula>AND(M$13&gt;=$K115,M$13&lt;=$L115)</formula>
    </cfRule>
  </conditionalFormatting>
  <conditionalFormatting sqref="AJ115:AQ115">
    <cfRule type="expression" dxfId="5" priority="217">
      <formula>AND(#REF!&gt;=$F110,#REF!&lt;=$G110)</formula>
    </cfRule>
  </conditionalFormatting>
  <conditionalFormatting sqref="M116:AQ116">
    <cfRule type="expression" dxfId="6" priority="155">
      <formula>AND(M$13&gt;=$K116,M$13&lt;=$L116)</formula>
    </cfRule>
  </conditionalFormatting>
  <conditionalFormatting sqref="M117:AQ117">
    <cfRule type="expression" dxfId="4" priority="93">
      <formula>AND(M$13&gt;=$K117,M$13&lt;=$L117)</formula>
    </cfRule>
  </conditionalFormatting>
  <conditionalFormatting sqref="AJ117:AQ117">
    <cfRule type="expression" dxfId="5" priority="216">
      <formula>AND(#REF!&gt;=$F112,#REF!&lt;=$G112)</formula>
    </cfRule>
  </conditionalFormatting>
  <conditionalFormatting sqref="M118:AQ118">
    <cfRule type="expression" dxfId="6" priority="154">
      <formula>AND(M$13&gt;=$K118,M$13&lt;=$L118)</formula>
    </cfRule>
  </conditionalFormatting>
  <conditionalFormatting sqref="M119:AQ119">
    <cfRule type="expression" dxfId="4" priority="92">
      <formula>AND(M$13&gt;=$K119,M$13&lt;=$L119)</formula>
    </cfRule>
  </conditionalFormatting>
  <conditionalFormatting sqref="AJ119:AQ119">
    <cfRule type="expression" dxfId="5" priority="215">
      <formula>AND(#REF!&gt;=$F114,#REF!&lt;=$G114)</formula>
    </cfRule>
  </conditionalFormatting>
  <conditionalFormatting sqref="M120:AQ120">
    <cfRule type="expression" dxfId="6" priority="153">
      <formula>AND(M$13&gt;=$K120,M$13&lt;=$L120)</formula>
    </cfRule>
  </conditionalFormatting>
  <conditionalFormatting sqref="M121:AQ121">
    <cfRule type="expression" dxfId="4" priority="91">
      <formula>AND(M$13&gt;=$K121,M$13&lt;=$L121)</formula>
    </cfRule>
  </conditionalFormatting>
  <conditionalFormatting sqref="AJ121:AQ121">
    <cfRule type="expression" dxfId="5" priority="214">
      <formula>AND(#REF!&gt;=$F116,#REF!&lt;=$G116)</formula>
    </cfRule>
  </conditionalFormatting>
  <conditionalFormatting sqref="M122:AQ122">
    <cfRule type="expression" dxfId="6" priority="152">
      <formula>AND(M$13&gt;=$K122,M$13&lt;=$L122)</formula>
    </cfRule>
  </conditionalFormatting>
  <conditionalFormatting sqref="M123:AQ123">
    <cfRule type="expression" dxfId="4" priority="90">
      <formula>AND(M$13&gt;=$K123,M$13&lt;=$L123)</formula>
    </cfRule>
  </conditionalFormatting>
  <conditionalFormatting sqref="AJ123:AQ123">
    <cfRule type="expression" dxfId="5" priority="213">
      <formula>AND(#REF!&gt;=$F118,#REF!&lt;=$G118)</formula>
    </cfRule>
  </conditionalFormatting>
  <conditionalFormatting sqref="M124:AQ124">
    <cfRule type="expression" dxfId="6" priority="151">
      <formula>AND(M$13&gt;=$K124,M$13&lt;=$L124)</formula>
    </cfRule>
  </conditionalFormatting>
  <conditionalFormatting sqref="M125:AQ125">
    <cfRule type="expression" dxfId="4" priority="89">
      <formula>AND(M$13&gt;=$K125,M$13&lt;=$L125)</formula>
    </cfRule>
  </conditionalFormatting>
  <conditionalFormatting sqref="AJ125:AQ125">
    <cfRule type="expression" dxfId="5" priority="212">
      <formula>AND(#REF!&gt;=$F120,#REF!&lt;=$G120)</formula>
    </cfRule>
  </conditionalFormatting>
  <conditionalFormatting sqref="M126:AQ126">
    <cfRule type="expression" dxfId="6" priority="150">
      <formula>AND(M$13&gt;=$K126,M$13&lt;=$L126)</formula>
    </cfRule>
  </conditionalFormatting>
  <conditionalFormatting sqref="M127:AQ127">
    <cfRule type="expression" dxfId="4" priority="88">
      <formula>AND(M$13&gt;=$K127,M$13&lt;=$L127)</formula>
    </cfRule>
  </conditionalFormatting>
  <conditionalFormatting sqref="AJ127:AQ127">
    <cfRule type="expression" dxfId="5" priority="211">
      <formula>AND(#REF!&gt;=$F122,#REF!&lt;=$G122)</formula>
    </cfRule>
  </conditionalFormatting>
  <conditionalFormatting sqref="M128:AQ128">
    <cfRule type="expression" dxfId="6" priority="149">
      <formula>AND(M$13&gt;=$K128,M$13&lt;=$L128)</formula>
    </cfRule>
  </conditionalFormatting>
  <conditionalFormatting sqref="M129:AQ129">
    <cfRule type="expression" dxfId="4" priority="87">
      <formula>AND(M$13&gt;=$K129,M$13&lt;=$L129)</formula>
    </cfRule>
  </conditionalFormatting>
  <conditionalFormatting sqref="AJ129:AQ129">
    <cfRule type="expression" dxfId="5" priority="210">
      <formula>AND(#REF!&gt;=$F124,#REF!&lt;=$G124)</formula>
    </cfRule>
  </conditionalFormatting>
  <conditionalFormatting sqref="M130:AQ130">
    <cfRule type="expression" dxfId="6" priority="148">
      <formula>AND(M$13&gt;=$K130,M$13&lt;=$L130)</formula>
    </cfRule>
  </conditionalFormatting>
  <conditionalFormatting sqref="M131:AQ131">
    <cfRule type="expression" dxfId="4" priority="86">
      <formula>AND(M$13&gt;=$K131,M$13&lt;=$L131)</formula>
    </cfRule>
  </conditionalFormatting>
  <conditionalFormatting sqref="AJ131:AQ131">
    <cfRule type="expression" dxfId="5" priority="209">
      <formula>AND(#REF!&gt;=$F126,#REF!&lt;=$G126)</formula>
    </cfRule>
  </conditionalFormatting>
  <conditionalFormatting sqref="M132:AQ132">
    <cfRule type="expression" dxfId="6" priority="147">
      <formula>AND(M$13&gt;=$K132,M$13&lt;=$L132)</formula>
    </cfRule>
  </conditionalFormatting>
  <conditionalFormatting sqref="M133:AQ133">
    <cfRule type="expression" dxfId="4" priority="85">
      <formula>AND(M$13&gt;=$K133,M$13&lt;=$L133)</formula>
    </cfRule>
  </conditionalFormatting>
  <conditionalFormatting sqref="AJ133:AQ133">
    <cfRule type="expression" dxfId="5" priority="208">
      <formula>AND(#REF!&gt;=$F128,#REF!&lt;=$G128)</formula>
    </cfRule>
  </conditionalFormatting>
  <conditionalFormatting sqref="M134:AQ134">
    <cfRule type="expression" dxfId="6" priority="146">
      <formula>AND(M$13&gt;=$K134,M$13&lt;=$L134)</formula>
    </cfRule>
  </conditionalFormatting>
  <conditionalFormatting sqref="M135:AQ135">
    <cfRule type="expression" dxfId="4" priority="84">
      <formula>AND(M$13&gt;=$K135,M$13&lt;=$L135)</formula>
    </cfRule>
  </conditionalFormatting>
  <conditionalFormatting sqref="AJ135:AQ135">
    <cfRule type="expression" dxfId="5" priority="207">
      <formula>AND(#REF!&gt;=$F130,#REF!&lt;=$G130)</formula>
    </cfRule>
  </conditionalFormatting>
  <conditionalFormatting sqref="M136:AQ136">
    <cfRule type="expression" dxfId="6" priority="145">
      <formula>AND(M$13&gt;=$K136,M$13&lt;=$L136)</formula>
    </cfRule>
  </conditionalFormatting>
  <conditionalFormatting sqref="M137:AQ137">
    <cfRule type="expression" dxfId="4" priority="83">
      <formula>AND(M$13&gt;=$K137,M$13&lt;=$L137)</formula>
    </cfRule>
  </conditionalFormatting>
  <conditionalFormatting sqref="AJ137:AQ137">
    <cfRule type="expression" dxfId="5" priority="206">
      <formula>AND(#REF!&gt;=$F132,#REF!&lt;=$G132)</formula>
    </cfRule>
  </conditionalFormatting>
  <conditionalFormatting sqref="M138:AQ138">
    <cfRule type="expression" dxfId="6" priority="144">
      <formula>AND(M$13&gt;=$K138,M$13&lt;=$L138)</formula>
    </cfRule>
  </conditionalFormatting>
  <conditionalFormatting sqref="M139:AQ139">
    <cfRule type="expression" dxfId="4" priority="82">
      <formula>AND(M$13&gt;=$K139,M$13&lt;=$L139)</formula>
    </cfRule>
  </conditionalFormatting>
  <conditionalFormatting sqref="AJ139:AQ139">
    <cfRule type="expression" dxfId="5" priority="205">
      <formula>AND(#REF!&gt;=$F134,#REF!&lt;=$G134)</formula>
    </cfRule>
  </conditionalFormatting>
  <conditionalFormatting sqref="M140:AQ140">
    <cfRule type="expression" dxfId="6" priority="143">
      <formula>AND(M$13&gt;=$K140,M$13&lt;=$L140)</formula>
    </cfRule>
  </conditionalFormatting>
  <conditionalFormatting sqref="M141:AQ141">
    <cfRule type="expression" dxfId="4" priority="81">
      <formula>AND(M$13&gt;=$K141,M$13&lt;=$L141)</formula>
    </cfRule>
  </conditionalFormatting>
  <conditionalFormatting sqref="AJ141:AQ141">
    <cfRule type="expression" dxfId="5" priority="204">
      <formula>AND(#REF!&gt;=$F136,#REF!&lt;=$G136)</formula>
    </cfRule>
  </conditionalFormatting>
  <conditionalFormatting sqref="M142:AQ142">
    <cfRule type="expression" dxfId="6" priority="142">
      <formula>AND(M$13&gt;=$K142,M$13&lt;=$L142)</formula>
    </cfRule>
  </conditionalFormatting>
  <conditionalFormatting sqref="M143:AQ143">
    <cfRule type="expression" dxfId="4" priority="80">
      <formula>AND(M$13&gt;=$K143,M$13&lt;=$L143)</formula>
    </cfRule>
  </conditionalFormatting>
  <conditionalFormatting sqref="AJ143:AQ143">
    <cfRule type="expression" dxfId="5" priority="203">
      <formula>AND(#REF!&gt;=$F138,#REF!&lt;=$G138)</formula>
    </cfRule>
  </conditionalFormatting>
  <conditionalFormatting sqref="M144:AQ144">
    <cfRule type="expression" dxfId="6" priority="141">
      <formula>AND(M$13&gt;=$K144,M$13&lt;=$L144)</formula>
    </cfRule>
  </conditionalFormatting>
  <conditionalFormatting sqref="M145:AQ145">
    <cfRule type="expression" dxfId="4" priority="79">
      <formula>AND(M$13&gt;=$K145,M$13&lt;=$L145)</formula>
    </cfRule>
  </conditionalFormatting>
  <conditionalFormatting sqref="AJ145:AQ145">
    <cfRule type="expression" dxfId="5" priority="202">
      <formula>AND(#REF!&gt;=$F140,#REF!&lt;=$G140)</formula>
    </cfRule>
  </conditionalFormatting>
  <conditionalFormatting sqref="M146:AQ146">
    <cfRule type="expression" dxfId="6" priority="140">
      <formula>AND(M$13&gt;=$K146,M$13&lt;=$L146)</formula>
    </cfRule>
  </conditionalFormatting>
  <conditionalFormatting sqref="M147:AQ147">
    <cfRule type="expression" dxfId="4" priority="78">
      <formula>AND(M$13&gt;=$K147,M$13&lt;=$L147)</formula>
    </cfRule>
  </conditionalFormatting>
  <conditionalFormatting sqref="AJ147:AQ147">
    <cfRule type="expression" dxfId="5" priority="201">
      <formula>AND(#REF!&gt;=$F142,#REF!&lt;=$G142)</formula>
    </cfRule>
  </conditionalFormatting>
  <conditionalFormatting sqref="M148:AQ148">
    <cfRule type="expression" dxfId="6" priority="139">
      <formula>AND(M$13&gt;=$K148,M$13&lt;=$L148)</formula>
    </cfRule>
  </conditionalFormatting>
  <conditionalFormatting sqref="M149:AQ149">
    <cfRule type="expression" dxfId="4" priority="77">
      <formula>AND(M$13&gt;=$K149,M$13&lt;=$L149)</formula>
    </cfRule>
  </conditionalFormatting>
  <conditionalFormatting sqref="AJ149:AQ149">
    <cfRule type="expression" dxfId="5" priority="200">
      <formula>AND(#REF!&gt;=$F144,#REF!&lt;=$G144)</formula>
    </cfRule>
  </conditionalFormatting>
  <conditionalFormatting sqref="M150:AQ150">
    <cfRule type="expression" dxfId="6" priority="138">
      <formula>AND(M$13&gt;=$K150,M$13&lt;=$L150)</formula>
    </cfRule>
  </conditionalFormatting>
  <conditionalFormatting sqref="M151:AQ151">
    <cfRule type="expression" dxfId="4" priority="76">
      <formula>AND(M$13&gt;=$K151,M$13&lt;=$L151)</formula>
    </cfRule>
  </conditionalFormatting>
  <conditionalFormatting sqref="AJ151:AQ151">
    <cfRule type="expression" dxfId="5" priority="199">
      <formula>AND(#REF!&gt;=$F146,#REF!&lt;=$G146)</formula>
    </cfRule>
  </conditionalFormatting>
  <conditionalFormatting sqref="M152:AQ152">
    <cfRule type="expression" dxfId="6" priority="137">
      <formula>AND(M$13&gt;=$K152,M$13&lt;=$L152)</formula>
    </cfRule>
  </conditionalFormatting>
  <conditionalFormatting sqref="M153:AQ153">
    <cfRule type="expression" dxfId="4" priority="75">
      <formula>AND(M$13&gt;=$K153,M$13&lt;=$L153)</formula>
    </cfRule>
  </conditionalFormatting>
  <conditionalFormatting sqref="AJ153:AQ153">
    <cfRule type="expression" dxfId="5" priority="198">
      <formula>AND(#REF!&gt;=$F148,#REF!&lt;=$G148)</formula>
    </cfRule>
  </conditionalFormatting>
  <conditionalFormatting sqref="M154:AQ154">
    <cfRule type="expression" dxfId="6" priority="136">
      <formula>AND(M$13&gt;=$K154,M$13&lt;=$L154)</formula>
    </cfRule>
  </conditionalFormatting>
  <conditionalFormatting sqref="M155:AQ155">
    <cfRule type="expression" dxfId="4" priority="74">
      <formula>AND(M$13&gt;=$K155,M$13&lt;=$L155)</formula>
    </cfRule>
  </conditionalFormatting>
  <conditionalFormatting sqref="AJ155:AQ155">
    <cfRule type="expression" dxfId="5" priority="197">
      <formula>AND(#REF!&gt;=$F150,#REF!&lt;=$G150)</formula>
    </cfRule>
  </conditionalFormatting>
  <conditionalFormatting sqref="M156:AQ156">
    <cfRule type="expression" dxfId="6" priority="135">
      <formula>AND(M$13&gt;=$K156,M$13&lt;=$L156)</formula>
    </cfRule>
  </conditionalFormatting>
  <conditionalFormatting sqref="M157:AQ157">
    <cfRule type="expression" dxfId="4" priority="73">
      <formula>AND(M$13&gt;=$K157,M$13&lt;=$L157)</formula>
    </cfRule>
  </conditionalFormatting>
  <conditionalFormatting sqref="AJ157:AQ157">
    <cfRule type="expression" dxfId="5" priority="196">
      <formula>AND(#REF!&gt;=$F152,#REF!&lt;=$G152)</formula>
    </cfRule>
  </conditionalFormatting>
  <conditionalFormatting sqref="M158:AQ158">
    <cfRule type="expression" dxfId="6" priority="134">
      <formula>AND(M$13&gt;=$K158,M$13&lt;=$L158)</formula>
    </cfRule>
  </conditionalFormatting>
  <conditionalFormatting sqref="M159:AQ159">
    <cfRule type="expression" dxfId="4" priority="7">
      <formula>AND(M$13&gt;=$K159,M$13&lt;=$L159)</formula>
    </cfRule>
  </conditionalFormatting>
  <conditionalFormatting sqref="AJ159:AQ159">
    <cfRule type="expression" dxfId="5" priority="9">
      <formula>AND(#REF!&gt;=$F154,#REF!&lt;=$G154)</formula>
    </cfRule>
  </conditionalFormatting>
  <conditionalFormatting sqref="M160:AQ160">
    <cfRule type="expression" dxfId="6" priority="8">
      <formula>AND(M$13&gt;=$K160,M$13&lt;=$L160)</formula>
    </cfRule>
  </conditionalFormatting>
  <conditionalFormatting sqref="AB15:AB16">
    <cfRule type="expression" dxfId="7" priority="298">
      <formula>DAY(TODAY())=M$14</formula>
    </cfRule>
  </conditionalFormatting>
  <conditionalFormatting sqref="AB17:AB18">
    <cfRule type="expression" dxfId="7" priority="266">
      <formula>DAY(TODAY())=M$14</formula>
    </cfRule>
  </conditionalFormatting>
  <conditionalFormatting sqref="AB19:AB20">
    <cfRule type="expression" dxfId="7" priority="265">
      <formula>DAY(TODAY())=M$14</formula>
    </cfRule>
  </conditionalFormatting>
  <conditionalFormatting sqref="AB21:AB22">
    <cfRule type="expression" dxfId="7" priority="264">
      <formula>DAY(TODAY())=M$14</formula>
    </cfRule>
  </conditionalFormatting>
  <conditionalFormatting sqref="AB23:AB24">
    <cfRule type="expression" dxfId="7" priority="263">
      <formula>DAY(TODAY())=M$14</formula>
    </cfRule>
  </conditionalFormatting>
  <conditionalFormatting sqref="AB25:AB26">
    <cfRule type="expression" dxfId="7" priority="262">
      <formula>DAY(TODAY())=M$14</formula>
    </cfRule>
  </conditionalFormatting>
  <conditionalFormatting sqref="AB27:AB28">
    <cfRule type="expression" dxfId="7" priority="261">
      <formula>DAY(TODAY())=M$14</formula>
    </cfRule>
  </conditionalFormatting>
  <conditionalFormatting sqref="AB29:AB30">
    <cfRule type="expression" dxfId="7" priority="260">
      <formula>DAY(TODAY())=M$14</formula>
    </cfRule>
  </conditionalFormatting>
  <conditionalFormatting sqref="AB31:AB32">
    <cfRule type="expression" dxfId="7" priority="259">
      <formula>DAY(TODAY())=M$14</formula>
    </cfRule>
  </conditionalFormatting>
  <conditionalFormatting sqref="AB33:AB34">
    <cfRule type="expression" dxfId="7" priority="258">
      <formula>DAY(TODAY())=M$14</formula>
    </cfRule>
  </conditionalFormatting>
  <conditionalFormatting sqref="AB35:AB36">
    <cfRule type="expression" dxfId="7" priority="257">
      <formula>DAY(TODAY())=M$14</formula>
    </cfRule>
  </conditionalFormatting>
  <conditionalFormatting sqref="AB37:AB38">
    <cfRule type="expression" dxfId="7" priority="71">
      <formula>DAY(TODAY())=M$14</formula>
    </cfRule>
  </conditionalFormatting>
  <conditionalFormatting sqref="AB39:AB40">
    <cfRule type="expression" dxfId="7" priority="70">
      <formula>DAY(TODAY())=M$14</formula>
    </cfRule>
  </conditionalFormatting>
  <conditionalFormatting sqref="AB41:AB42">
    <cfRule type="expression" dxfId="7" priority="69">
      <formula>DAY(TODAY())=M$14</formula>
    </cfRule>
  </conditionalFormatting>
  <conditionalFormatting sqref="AB43:AB44">
    <cfRule type="expression" dxfId="7" priority="68">
      <formula>DAY(TODAY())=M$14</formula>
    </cfRule>
  </conditionalFormatting>
  <conditionalFormatting sqref="AB45:AB46">
    <cfRule type="expression" dxfId="7" priority="67">
      <formula>DAY(TODAY())=M$14</formula>
    </cfRule>
  </conditionalFormatting>
  <conditionalFormatting sqref="AB47:AB48">
    <cfRule type="expression" dxfId="7" priority="66">
      <formula>DAY(TODAY())=M$14</formula>
    </cfRule>
  </conditionalFormatting>
  <conditionalFormatting sqref="AB49:AB50">
    <cfRule type="expression" dxfId="7" priority="65">
      <formula>DAY(TODAY())=M$14</formula>
    </cfRule>
  </conditionalFormatting>
  <conditionalFormatting sqref="AB51:AB52">
    <cfRule type="expression" dxfId="7" priority="64">
      <formula>DAY(TODAY())=M$14</formula>
    </cfRule>
  </conditionalFormatting>
  <conditionalFormatting sqref="AB53:AB54">
    <cfRule type="expression" dxfId="7" priority="63">
      <formula>DAY(TODAY())=M$14</formula>
    </cfRule>
  </conditionalFormatting>
  <conditionalFormatting sqref="AB55:AB56">
    <cfRule type="expression" dxfId="7" priority="62">
      <formula>DAY(TODAY())=M$14</formula>
    </cfRule>
  </conditionalFormatting>
  <conditionalFormatting sqref="AB57:AB58">
    <cfRule type="expression" dxfId="7" priority="61">
      <formula>DAY(TODAY())=M$14</formula>
    </cfRule>
  </conditionalFormatting>
  <conditionalFormatting sqref="AB59:AB60">
    <cfRule type="expression" dxfId="7" priority="60">
      <formula>DAY(TODAY())=M$14</formula>
    </cfRule>
  </conditionalFormatting>
  <conditionalFormatting sqref="AB61:AB62">
    <cfRule type="expression" dxfId="7" priority="59">
      <formula>DAY(TODAY())=M$14</formula>
    </cfRule>
  </conditionalFormatting>
  <conditionalFormatting sqref="AB63:AB64">
    <cfRule type="expression" dxfId="7" priority="58">
      <formula>DAY(TODAY())=M$14</formula>
    </cfRule>
  </conditionalFormatting>
  <conditionalFormatting sqref="AB65:AB66">
    <cfRule type="expression" dxfId="7" priority="57">
      <formula>DAY(TODAY())=M$14</formula>
    </cfRule>
  </conditionalFormatting>
  <conditionalFormatting sqref="AB67:AB68">
    <cfRule type="expression" dxfId="7" priority="56">
      <formula>DAY(TODAY())=M$14</formula>
    </cfRule>
  </conditionalFormatting>
  <conditionalFormatting sqref="AB69:AB70">
    <cfRule type="expression" dxfId="7" priority="55">
      <formula>DAY(TODAY())=M$14</formula>
    </cfRule>
  </conditionalFormatting>
  <conditionalFormatting sqref="AB71:AB72">
    <cfRule type="expression" dxfId="7" priority="54">
      <formula>DAY(TODAY())=M$14</formula>
    </cfRule>
  </conditionalFormatting>
  <conditionalFormatting sqref="AB73:AB74">
    <cfRule type="expression" dxfId="7" priority="53">
      <formula>DAY(TODAY())=M$14</formula>
    </cfRule>
  </conditionalFormatting>
  <conditionalFormatting sqref="AB75:AB76">
    <cfRule type="expression" dxfId="7" priority="52">
      <formula>DAY(TODAY())=M$14</formula>
    </cfRule>
  </conditionalFormatting>
  <conditionalFormatting sqref="AB77:AB78">
    <cfRule type="expression" dxfId="7" priority="51">
      <formula>DAY(TODAY())=M$14</formula>
    </cfRule>
  </conditionalFormatting>
  <conditionalFormatting sqref="AB79:AB80">
    <cfRule type="expression" dxfId="7" priority="50">
      <formula>DAY(TODAY())=M$14</formula>
    </cfRule>
  </conditionalFormatting>
  <conditionalFormatting sqref="AB81:AB82">
    <cfRule type="expression" dxfId="7" priority="49">
      <formula>DAY(TODAY())=M$14</formula>
    </cfRule>
  </conditionalFormatting>
  <conditionalFormatting sqref="AB83:AB84">
    <cfRule type="expression" dxfId="7" priority="48">
      <formula>DAY(TODAY())=M$14</formula>
    </cfRule>
  </conditionalFormatting>
  <conditionalFormatting sqref="AB85:AB86">
    <cfRule type="expression" dxfId="7" priority="47">
      <formula>DAY(TODAY())=M$14</formula>
    </cfRule>
  </conditionalFormatting>
  <conditionalFormatting sqref="AB87:AB88">
    <cfRule type="expression" dxfId="7" priority="46">
      <formula>DAY(TODAY())=M$14</formula>
    </cfRule>
  </conditionalFormatting>
  <conditionalFormatting sqref="AB89:AB90">
    <cfRule type="expression" dxfId="7" priority="45">
      <formula>DAY(TODAY())=M$14</formula>
    </cfRule>
  </conditionalFormatting>
  <conditionalFormatting sqref="AB91:AB92">
    <cfRule type="expression" dxfId="7" priority="44">
      <formula>DAY(TODAY())=M$14</formula>
    </cfRule>
  </conditionalFormatting>
  <conditionalFormatting sqref="AB93:AB94">
    <cfRule type="expression" dxfId="7" priority="43">
      <formula>DAY(TODAY())=M$14</formula>
    </cfRule>
  </conditionalFormatting>
  <conditionalFormatting sqref="AB95:AB96">
    <cfRule type="expression" dxfId="7" priority="42">
      <formula>DAY(TODAY())=M$14</formula>
    </cfRule>
  </conditionalFormatting>
  <conditionalFormatting sqref="AB97:AB98">
    <cfRule type="expression" dxfId="7" priority="41">
      <formula>DAY(TODAY())=M$14</formula>
    </cfRule>
  </conditionalFormatting>
  <conditionalFormatting sqref="AB99:AB100">
    <cfRule type="expression" dxfId="7" priority="40">
      <formula>DAY(TODAY())=M$14</formula>
    </cfRule>
  </conditionalFormatting>
  <conditionalFormatting sqref="AB101:AB102">
    <cfRule type="expression" dxfId="7" priority="39">
      <formula>DAY(TODAY())=M$14</formula>
    </cfRule>
  </conditionalFormatting>
  <conditionalFormatting sqref="AB103:AB104">
    <cfRule type="expression" dxfId="7" priority="38">
      <formula>DAY(TODAY())=M$14</formula>
    </cfRule>
  </conditionalFormatting>
  <conditionalFormatting sqref="AB105:AB106">
    <cfRule type="expression" dxfId="7" priority="37">
      <formula>DAY(TODAY())=M$14</formula>
    </cfRule>
  </conditionalFormatting>
  <conditionalFormatting sqref="AB107:AB108">
    <cfRule type="expression" dxfId="7" priority="36">
      <formula>DAY(TODAY())=M$14</formula>
    </cfRule>
  </conditionalFormatting>
  <conditionalFormatting sqref="AB109:AB110">
    <cfRule type="expression" dxfId="7" priority="35">
      <formula>DAY(TODAY())=M$14</formula>
    </cfRule>
  </conditionalFormatting>
  <conditionalFormatting sqref="AB111:AB112">
    <cfRule type="expression" dxfId="7" priority="34">
      <formula>DAY(TODAY())=M$14</formula>
    </cfRule>
  </conditionalFormatting>
  <conditionalFormatting sqref="AB113:AB114">
    <cfRule type="expression" dxfId="7" priority="33">
      <formula>DAY(TODAY())=M$14</formula>
    </cfRule>
  </conditionalFormatting>
  <conditionalFormatting sqref="AB115:AB116">
    <cfRule type="expression" dxfId="7" priority="32">
      <formula>DAY(TODAY())=M$14</formula>
    </cfRule>
  </conditionalFormatting>
  <conditionalFormatting sqref="AB117:AB118">
    <cfRule type="expression" dxfId="7" priority="31">
      <formula>DAY(TODAY())=M$14</formula>
    </cfRule>
  </conditionalFormatting>
  <conditionalFormatting sqref="AB119:AB120">
    <cfRule type="expression" dxfId="7" priority="30">
      <formula>DAY(TODAY())=M$14</formula>
    </cfRule>
  </conditionalFormatting>
  <conditionalFormatting sqref="AB121:AB122">
    <cfRule type="expression" dxfId="7" priority="29">
      <formula>DAY(TODAY())=M$14</formula>
    </cfRule>
  </conditionalFormatting>
  <conditionalFormatting sqref="AB123:AB124">
    <cfRule type="expression" dxfId="7" priority="28">
      <formula>DAY(TODAY())=M$14</formula>
    </cfRule>
  </conditionalFormatting>
  <conditionalFormatting sqref="AB125:AB126">
    <cfRule type="expression" dxfId="7" priority="27">
      <formula>DAY(TODAY())=M$14</formula>
    </cfRule>
  </conditionalFormatting>
  <conditionalFormatting sqref="AB127:AB128">
    <cfRule type="expression" dxfId="7" priority="26">
      <formula>DAY(TODAY())=M$14</formula>
    </cfRule>
  </conditionalFormatting>
  <conditionalFormatting sqref="AB129:AB130">
    <cfRule type="expression" dxfId="7" priority="25">
      <formula>DAY(TODAY())=M$14</formula>
    </cfRule>
  </conditionalFormatting>
  <conditionalFormatting sqref="AB131:AB132">
    <cfRule type="expression" dxfId="7" priority="24">
      <formula>DAY(TODAY())=M$14</formula>
    </cfRule>
  </conditionalFormatting>
  <conditionalFormatting sqref="AB133:AB134">
    <cfRule type="expression" dxfId="7" priority="23">
      <formula>DAY(TODAY())=M$14</formula>
    </cfRule>
  </conditionalFormatting>
  <conditionalFormatting sqref="AB135:AB136">
    <cfRule type="expression" dxfId="7" priority="22">
      <formula>DAY(TODAY())=M$14</formula>
    </cfRule>
  </conditionalFormatting>
  <conditionalFormatting sqref="AB137:AB138">
    <cfRule type="expression" dxfId="7" priority="21">
      <formula>DAY(TODAY())=M$14</formula>
    </cfRule>
  </conditionalFormatting>
  <conditionalFormatting sqref="AB139:AB140">
    <cfRule type="expression" dxfId="7" priority="20">
      <formula>DAY(TODAY())=M$14</formula>
    </cfRule>
  </conditionalFormatting>
  <conditionalFormatting sqref="AB141:AB142">
    <cfRule type="expression" dxfId="7" priority="19">
      <formula>DAY(TODAY())=M$14</formula>
    </cfRule>
  </conditionalFormatting>
  <conditionalFormatting sqref="AB143:AB144">
    <cfRule type="expression" dxfId="7" priority="18">
      <formula>DAY(TODAY())=M$14</formula>
    </cfRule>
  </conditionalFormatting>
  <conditionalFormatting sqref="AB145:AB146">
    <cfRule type="expression" dxfId="7" priority="17">
      <formula>DAY(TODAY())=M$14</formula>
    </cfRule>
  </conditionalFormatting>
  <conditionalFormatting sqref="AB147:AB148">
    <cfRule type="expression" dxfId="7" priority="16">
      <formula>DAY(TODAY())=M$14</formula>
    </cfRule>
  </conditionalFormatting>
  <conditionalFormatting sqref="AB149:AB150">
    <cfRule type="expression" dxfId="7" priority="15">
      <formula>DAY(TODAY())=M$14</formula>
    </cfRule>
  </conditionalFormatting>
  <conditionalFormatting sqref="AB151:AB152">
    <cfRule type="expression" dxfId="7" priority="14">
      <formula>DAY(TODAY())=M$14</formula>
    </cfRule>
  </conditionalFormatting>
  <conditionalFormatting sqref="AB153:AB154">
    <cfRule type="expression" dxfId="7" priority="13">
      <formula>DAY(TODAY())=M$14</formula>
    </cfRule>
  </conditionalFormatting>
  <conditionalFormatting sqref="AB155:AB156">
    <cfRule type="expression" dxfId="7" priority="12">
      <formula>DAY(TODAY())=M$14</formula>
    </cfRule>
  </conditionalFormatting>
  <conditionalFormatting sqref="AB157:AB158">
    <cfRule type="expression" dxfId="7" priority="11">
      <formula>DAY(TODAY())=M$14</formula>
    </cfRule>
  </conditionalFormatting>
  <conditionalFormatting sqref="AB159:AB160">
    <cfRule type="expression" dxfId="7" priority="6">
      <formula>DAY(TODAY())=M$14</formula>
    </cfRule>
  </conditionalFormatting>
  <conditionalFormatting sqref="H1:I6 I7:I12 H13:I1048576">
    <cfRule type="dataBar" priority="5">
      <dataBar>
        <cfvo type="min"/>
        <cfvo type="formula" val="1"/>
        <color theme="9"/>
      </dataBar>
      <extLst>
        <ext xmlns:x14="http://schemas.microsoft.com/office/spreadsheetml/2009/9/main" uri="{B025F937-C7B1-47D3-B67F-A62EFF666E3E}">
          <x14:id>{db982ea3-fceb-466f-b8ac-3b29cd114757}</x14:id>
        </ext>
      </extLst>
    </cfRule>
  </conditionalFormatting>
  <conditionalFormatting sqref="B7:I11 J7:J8 B12:J12">
    <cfRule type="expression" dxfId="2" priority="306">
      <formula>B7=TODAY()</formula>
    </cfRule>
    <cfRule type="expression" dxfId="1" priority="307">
      <formula>MONTH(B7)&lt;&gt;$E$4</formula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982ea3-fceb-466f-b8ac-3b29cd114757}">
            <x14:dataBar minLength="0" maxLength="100">
              <x14:cfvo type="autoMin"/>
              <x14:cfvo type="formula">
                <xm:f>1</xm:f>
              </x14:cfvo>
              <x14:negativeFillColor rgb="FFFF0000"/>
              <x14:axisColor rgb="FF000000"/>
            </x14:dataBar>
          </x14:cfRule>
          <xm:sqref>H1:I6 I7:I12 H13:I1048576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2021-04-08T01:56:00Z</dcterms:created>
  <dcterms:modified xsi:type="dcterms:W3CDTF">2021-07-01T07:18:52Z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F2863E672E7B454FAD153CEBAD502EFC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v1.0_mb_w4RePBOl76sCYfN4LrOocA==</vt:lpwstr>
  </property>
</Properties>
</file>