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2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showSheetTabs="0" windowWidth="22943" windowHeight="10895"/>
  </bookViews>
  <sheets>
    <sheet name="gannt" sheetId="1" r:id="rId1"/>
  </sheets>
  <calcPr calcId="144525"/>
</workbook>
</file>

<file path=xl/sharedStrings.xml><?xml version="1.0" encoding="utf-8"?>
<sst xmlns="http://schemas.openxmlformats.org/spreadsheetml/2006/main" count="46">
  <si>
    <t>XXXProject</t>
  </si>
  <si>
    <t>XXX公司</t>
  </si>
  <si>
    <t>Project Name：</t>
  </si>
  <si>
    <t>XXX工程</t>
  </si>
  <si>
    <t>Current Date：</t>
  </si>
  <si>
    <t>显示周期：</t>
  </si>
  <si>
    <t>开始</t>
  </si>
  <si>
    <t>默认自适应</t>
  </si>
  <si>
    <t>标识</t>
  </si>
  <si>
    <t>作业名称</t>
  </si>
  <si>
    <t>Owner</t>
  </si>
  <si>
    <t>Done</t>
  </si>
  <si>
    <t>Duration</t>
  </si>
  <si>
    <t>紧前</t>
  </si>
  <si>
    <t>延时</t>
  </si>
  <si>
    <t>Plan%</t>
  </si>
  <si>
    <t>Actual%</t>
  </si>
  <si>
    <t>DoneDays</t>
  </si>
  <si>
    <t>Remaining Days</t>
  </si>
  <si>
    <t>A1</t>
  </si>
  <si>
    <t>Project01</t>
  </si>
  <si>
    <t>A2</t>
  </si>
  <si>
    <t>Project02</t>
  </si>
  <si>
    <t>A3</t>
  </si>
  <si>
    <t>Project03</t>
  </si>
  <si>
    <t>A4</t>
  </si>
  <si>
    <t>Project04</t>
  </si>
  <si>
    <t>B1</t>
  </si>
  <si>
    <t>Project05</t>
  </si>
  <si>
    <t>B2</t>
  </si>
  <si>
    <t>Project06</t>
  </si>
  <si>
    <t>B3</t>
  </si>
  <si>
    <t>Project07</t>
  </si>
  <si>
    <t>B4</t>
  </si>
  <si>
    <t>Project08</t>
  </si>
  <si>
    <t>C1</t>
  </si>
  <si>
    <t>Project09</t>
  </si>
  <si>
    <t>C2</t>
  </si>
  <si>
    <t>Project 10</t>
  </si>
  <si>
    <t>B1,B2</t>
  </si>
  <si>
    <t>C3</t>
  </si>
  <si>
    <t>Project 13</t>
  </si>
  <si>
    <t>D1</t>
  </si>
  <si>
    <t>Project 11</t>
  </si>
  <si>
    <t>D2</t>
  </si>
  <si>
    <t>Project 12</t>
  </si>
</sst>
</file>

<file path=xl/styles.xml><?xml version="1.0" encoding="utf-8"?>
<styleSheet xmlns="http://schemas.openxmlformats.org/spreadsheetml/2006/main">
  <numFmts count="9">
    <numFmt numFmtId="176" formatCode=";;;"/>
    <numFmt numFmtId="177" formatCode="mm\/dd\/yy\'"/>
    <numFmt numFmtId="178" formatCode="0.0%"/>
    <numFmt numFmtId="43" formatCode="_ * #,##0.00_ ;_ * \-#,##0.00_ ;_ * &quot;-&quot;??_ ;_ @_ "/>
    <numFmt numFmtId="179" formatCode="mm\/dd\/yy"/>
    <numFmt numFmtId="180" formatCode="&quot;Page&quot;\ 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8">
    <font>
      <sz val="12"/>
      <name val="宋体"/>
      <charset val="134"/>
    </font>
    <font>
      <sz val="10"/>
      <name val="微软雅黑"/>
      <charset val="134"/>
    </font>
    <font>
      <sz val="8"/>
      <name val="微软雅黑"/>
      <charset val="134"/>
    </font>
    <font>
      <sz val="12"/>
      <name val="微软雅黑"/>
      <charset val="134"/>
    </font>
    <font>
      <b/>
      <sz val="12"/>
      <name val="微软雅黑"/>
      <charset val="134"/>
    </font>
    <font>
      <sz val="9"/>
      <name val="微软雅黑"/>
      <charset val="134"/>
    </font>
    <font>
      <b/>
      <sz val="10"/>
      <name val="微软雅黑"/>
      <charset val="134"/>
    </font>
    <font>
      <b/>
      <sz val="9"/>
      <name val="微软雅黑"/>
      <charset val="134"/>
    </font>
    <font>
      <sz val="9"/>
      <color indexed="22"/>
      <name val="微软雅黑"/>
      <charset val="134"/>
    </font>
    <font>
      <sz val="8"/>
      <color indexed="23"/>
      <name val="微软雅黑"/>
      <charset val="134"/>
    </font>
    <font>
      <sz val="9"/>
      <color indexed="8"/>
      <name val="微软雅黑"/>
      <charset val="134"/>
    </font>
    <font>
      <b/>
      <sz val="8"/>
      <name val="微软雅黑"/>
      <charset val="134"/>
    </font>
    <font>
      <b/>
      <sz val="8"/>
      <color theme="0"/>
      <name val="微软雅黑"/>
      <charset val="134"/>
    </font>
    <font>
      <sz val="10"/>
      <color theme="1"/>
      <name val="微软雅黑"/>
      <charset val="134"/>
    </font>
    <font>
      <sz val="10"/>
      <color theme="0"/>
      <name val="微软雅黑"/>
      <charset val="134"/>
    </font>
    <font>
      <sz val="6"/>
      <color theme="0"/>
      <name val="微软雅黑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sz val="10"/>
      <name val="Arial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auto="1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/>
      <bottom style="hair">
        <color indexed="22"/>
      </bottom>
      <diagonal/>
    </border>
    <border>
      <left/>
      <right/>
      <top style="hair">
        <color indexed="22"/>
      </top>
      <bottom style="hair">
        <color indexed="22"/>
      </bottom>
      <diagonal/>
    </border>
    <border>
      <left/>
      <right/>
      <top style="hair">
        <color indexed="22"/>
      </top>
      <bottom/>
      <diagonal/>
    </border>
    <border>
      <left/>
      <right/>
      <top style="hair">
        <color indexed="22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indexed="22"/>
      </bottom>
      <diagonal/>
    </border>
    <border>
      <left/>
      <right/>
      <top style="double">
        <color indexed="9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7" fillId="17" borderId="15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8" fillId="6" borderId="13" applyNumberFormat="0" applyFont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34" fillId="27" borderId="17" applyNumberFormat="0" applyAlignment="0" applyProtection="0">
      <alignment vertical="center"/>
    </xf>
    <xf numFmtId="0" fontId="35" fillId="27" borderId="15" applyNumberFormat="0" applyAlignment="0" applyProtection="0">
      <alignment vertical="center"/>
    </xf>
    <xf numFmtId="0" fontId="36" fillId="34" borderId="18" applyNumberFormat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33" fillId="0" borderId="0"/>
  </cellStyleXfs>
  <cellXfs count="134">
    <xf numFmtId="0" fontId="0" fillId="0" borderId="0" xfId="0">
      <alignment vertical="center"/>
    </xf>
    <xf numFmtId="0" fontId="1" fillId="0" borderId="0" xfId="49" applyFont="1" applyFill="1" applyBorder="1" applyProtection="1">
      <protection hidden="1"/>
    </xf>
    <xf numFmtId="0" fontId="1" fillId="2" borderId="0" xfId="49" applyFont="1" applyFill="1" applyProtection="1">
      <protection hidden="1"/>
    </xf>
    <xf numFmtId="0" fontId="1" fillId="0" borderId="0" xfId="49" applyFont="1" applyFill="1" applyBorder="1" applyAlignment="1" applyProtection="1">
      <protection hidden="1"/>
    </xf>
    <xf numFmtId="0" fontId="2" fillId="0" borderId="0" xfId="49" applyFont="1" applyFill="1" applyBorder="1" applyProtection="1">
      <protection hidden="1"/>
    </xf>
    <xf numFmtId="0" fontId="2" fillId="2" borderId="1" xfId="49" applyFont="1" applyFill="1" applyBorder="1" applyProtection="1">
      <protection hidden="1"/>
    </xf>
    <xf numFmtId="0" fontId="2" fillId="2" borderId="2" xfId="49" applyFont="1" applyFill="1" applyBorder="1" applyProtection="1">
      <protection hidden="1"/>
    </xf>
    <xf numFmtId="0" fontId="2" fillId="0" borderId="3" xfId="49" applyFont="1" applyBorder="1" applyProtection="1">
      <protection hidden="1"/>
    </xf>
    <xf numFmtId="0" fontId="2" fillId="0" borderId="4" xfId="49" applyFont="1" applyBorder="1" applyProtection="1">
      <protection hidden="1"/>
    </xf>
    <xf numFmtId="0" fontId="2" fillId="0" borderId="5" xfId="49" applyFont="1" applyBorder="1" applyProtection="1">
      <protection hidden="1"/>
    </xf>
    <xf numFmtId="0" fontId="1" fillId="0" borderId="6" xfId="49" applyFont="1" applyFill="1" applyBorder="1" applyProtection="1"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 applyFill="1" applyBorder="1" applyProtection="1">
      <alignment vertical="center"/>
      <protection hidden="1"/>
    </xf>
    <xf numFmtId="0" fontId="1" fillId="0" borderId="0" xfId="49" applyNumberFormat="1" applyFont="1" applyFill="1" applyBorder="1" applyAlignment="1" applyProtection="1">
      <alignment horizontal="center"/>
      <protection hidden="1"/>
    </xf>
    <xf numFmtId="0" fontId="1" fillId="0" borderId="0" xfId="49" applyFont="1" applyProtection="1">
      <protection hidden="1"/>
    </xf>
    <xf numFmtId="179" fontId="1" fillId="0" borderId="0" xfId="49" applyNumberFormat="1" applyFont="1" applyProtection="1">
      <protection hidden="1"/>
    </xf>
    <xf numFmtId="0" fontId="4" fillId="0" borderId="0" xfId="49" applyNumberFormat="1" applyFont="1" applyAlignment="1" applyProtection="1">
      <alignment horizontal="left"/>
      <protection hidden="1"/>
    </xf>
    <xf numFmtId="0" fontId="5" fillId="0" borderId="0" xfId="49" applyNumberFormat="1" applyFont="1" applyAlignment="1" applyProtection="1">
      <alignment horizontal="left"/>
      <protection hidden="1"/>
    </xf>
    <xf numFmtId="0" fontId="5" fillId="0" borderId="0" xfId="49" applyFont="1" applyAlignment="1" applyProtection="1">
      <alignment horizontal="right"/>
      <protection hidden="1"/>
    </xf>
    <xf numFmtId="0" fontId="6" fillId="0" borderId="7" xfId="49" applyFont="1" applyBorder="1" applyAlignment="1" applyProtection="1">
      <alignment horizontal="left"/>
      <protection locked="0"/>
    </xf>
    <xf numFmtId="179" fontId="1" fillId="0" borderId="7" xfId="49" applyNumberFormat="1" applyFont="1" applyBorder="1" applyAlignment="1" applyProtection="1">
      <alignment horizontal="left"/>
      <protection hidden="1"/>
    </xf>
    <xf numFmtId="179" fontId="1" fillId="0" borderId="7" xfId="49" applyNumberFormat="1" applyFont="1" applyBorder="1" applyProtection="1">
      <protection hidden="1"/>
    </xf>
    <xf numFmtId="0" fontId="1" fillId="0" borderId="0" xfId="49" applyFont="1" applyAlignment="1" applyProtection="1">
      <protection hidden="1"/>
    </xf>
    <xf numFmtId="0" fontId="1" fillId="0" borderId="0" xfId="49" applyFont="1" applyAlignment="1" applyProtection="1">
      <alignment horizontal="right"/>
      <protection hidden="1"/>
    </xf>
    <xf numFmtId="0" fontId="1" fillId="0" borderId="0" xfId="49" applyFont="1" applyBorder="1" applyAlignment="1" applyProtection="1">
      <alignment horizontal="left"/>
      <protection hidden="1"/>
    </xf>
    <xf numFmtId="179" fontId="1" fillId="0" borderId="0" xfId="49" applyNumberFormat="1" applyFont="1" applyBorder="1" applyAlignment="1" applyProtection="1">
      <alignment horizontal="left"/>
      <protection hidden="1"/>
    </xf>
    <xf numFmtId="177" fontId="6" fillId="0" borderId="7" xfId="49" applyNumberFormat="1" applyFont="1" applyFill="1" applyBorder="1" applyAlignment="1" applyProtection="1">
      <alignment horizontal="center"/>
      <protection locked="0"/>
    </xf>
    <xf numFmtId="176" fontId="7" fillId="0" borderId="7" xfId="49" applyNumberFormat="1" applyFont="1" applyBorder="1" applyAlignment="1" applyProtection="1">
      <alignment horizontal="left"/>
      <protection hidden="1"/>
    </xf>
    <xf numFmtId="0" fontId="8" fillId="0" borderId="7" xfId="49" applyNumberFormat="1" applyFont="1" applyBorder="1" applyAlignment="1" applyProtection="1">
      <alignment horizontal="right"/>
      <protection hidden="1"/>
    </xf>
    <xf numFmtId="0" fontId="1" fillId="0" borderId="7" xfId="49" applyNumberFormat="1" applyFont="1" applyBorder="1" applyProtection="1">
      <protection hidden="1"/>
    </xf>
    <xf numFmtId="14" fontId="2" fillId="0" borderId="0" xfId="49" applyNumberFormat="1" applyFont="1" applyAlignment="1" applyProtection="1">
      <alignment horizontal="left"/>
      <protection hidden="1"/>
    </xf>
    <xf numFmtId="179" fontId="1" fillId="0" borderId="0" xfId="49" applyNumberFormat="1" applyFont="1" applyAlignment="1" applyProtection="1">
      <protection hidden="1"/>
    </xf>
    <xf numFmtId="14" fontId="2" fillId="0" borderId="7" xfId="49" applyNumberFormat="1" applyFont="1" applyBorder="1" applyAlignment="1" applyProtection="1">
      <alignment horizontal="left"/>
      <protection hidden="1"/>
    </xf>
    <xf numFmtId="180" fontId="9" fillId="0" borderId="7" xfId="49" applyNumberFormat="1" applyFont="1" applyBorder="1" applyAlignment="1" applyProtection="1">
      <alignment horizontal="right"/>
      <protection locked="0"/>
    </xf>
    <xf numFmtId="0" fontId="1" fillId="0" borderId="7" xfId="49" applyNumberFormat="1" applyFont="1" applyBorder="1" applyAlignment="1" applyProtection="1">
      <alignment horizontal="left"/>
      <protection hidden="1"/>
    </xf>
    <xf numFmtId="0" fontId="1" fillId="0" borderId="0" xfId="49" applyNumberFormat="1" applyFont="1" applyBorder="1" applyAlignment="1" applyProtection="1">
      <alignment horizontal="left"/>
      <protection hidden="1"/>
    </xf>
    <xf numFmtId="0" fontId="8" fillId="0" borderId="0" xfId="49" applyFont="1" applyFill="1" applyBorder="1" applyProtection="1">
      <protection hidden="1"/>
    </xf>
    <xf numFmtId="0" fontId="5" fillId="0" borderId="8" xfId="49" applyNumberFormat="1" applyFont="1" applyFill="1" applyBorder="1" applyAlignment="1" applyProtection="1">
      <alignment horizontal="center"/>
      <protection hidden="1"/>
    </xf>
    <xf numFmtId="0" fontId="5" fillId="0" borderId="8" xfId="49" applyNumberFormat="1" applyFont="1" applyFill="1" applyBorder="1" applyAlignment="1" applyProtection="1">
      <protection hidden="1"/>
    </xf>
    <xf numFmtId="0" fontId="10" fillId="0" borderId="9" xfId="0" applyFont="1" applyBorder="1">
      <alignment vertical="center"/>
    </xf>
    <xf numFmtId="0" fontId="5" fillId="0" borderId="8" xfId="49" applyFont="1" applyBorder="1" applyAlignment="1" applyProtection="1">
      <alignment horizontal="center"/>
      <protection hidden="1"/>
    </xf>
    <xf numFmtId="179" fontId="5" fillId="0" borderId="8" xfId="49" applyNumberFormat="1" applyFont="1" applyBorder="1" applyAlignment="1" applyProtection="1">
      <alignment horizontal="center"/>
      <protection hidden="1"/>
    </xf>
    <xf numFmtId="0" fontId="5" fillId="0" borderId="8" xfId="49" applyFont="1" applyBorder="1" applyAlignment="1" applyProtection="1">
      <alignment horizontal="center" wrapText="1"/>
      <protection hidden="1"/>
    </xf>
    <xf numFmtId="0" fontId="5" fillId="0" borderId="8" xfId="49" applyFont="1" applyBorder="1" applyAlignment="1" applyProtection="1">
      <alignment horizontal="left"/>
      <protection hidden="1"/>
    </xf>
    <xf numFmtId="0" fontId="2" fillId="0" borderId="0" xfId="49" applyNumberFormat="1" applyFont="1" applyFill="1" applyBorder="1" applyAlignment="1" applyProtection="1">
      <alignment horizontal="center"/>
      <protection hidden="1"/>
    </xf>
    <xf numFmtId="0" fontId="2" fillId="0" borderId="0" xfId="49" applyNumberFormat="1" applyFont="1" applyFill="1" applyBorder="1" applyProtection="1">
      <protection hidden="1"/>
    </xf>
    <xf numFmtId="179" fontId="2" fillId="0" borderId="0" xfId="49" applyNumberFormat="1" applyFont="1" applyFill="1" applyBorder="1" applyProtection="1">
      <protection hidden="1"/>
    </xf>
    <xf numFmtId="0" fontId="11" fillId="2" borderId="1" xfId="49" applyNumberFormat="1" applyFont="1" applyFill="1" applyBorder="1" applyAlignment="1" applyProtection="1">
      <alignment horizontal="left"/>
      <protection hidden="1"/>
    </xf>
    <xf numFmtId="0" fontId="2" fillId="2" borderId="1" xfId="49" applyFont="1" applyFill="1" applyBorder="1" applyAlignment="1" applyProtection="1">
      <protection hidden="1"/>
    </xf>
    <xf numFmtId="177" fontId="12" fillId="3" borderId="1" xfId="49" applyNumberFormat="1" applyFont="1" applyFill="1" applyBorder="1" applyAlignment="1" applyProtection="1">
      <alignment horizontal="right"/>
      <protection hidden="1"/>
    </xf>
    <xf numFmtId="1" fontId="11" fillId="2" borderId="1" xfId="49" applyNumberFormat="1" applyFont="1" applyFill="1" applyBorder="1" applyAlignment="1" applyProtection="1">
      <alignment horizontal="center" shrinkToFit="1"/>
      <protection hidden="1"/>
    </xf>
    <xf numFmtId="0" fontId="2" fillId="2" borderId="2" xfId="49" applyNumberFormat="1" applyFont="1" applyFill="1" applyBorder="1" applyAlignment="1" applyProtection="1">
      <alignment horizontal="center"/>
      <protection locked="0"/>
    </xf>
    <xf numFmtId="0" fontId="2" fillId="2" borderId="2" xfId="49" applyFont="1" applyFill="1" applyBorder="1" applyProtection="1">
      <protection locked="0"/>
    </xf>
    <xf numFmtId="0" fontId="2" fillId="2" borderId="2" xfId="49" applyFont="1" applyFill="1" applyBorder="1" applyAlignment="1" applyProtection="1">
      <protection locked="0"/>
    </xf>
    <xf numFmtId="177" fontId="2" fillId="3" borderId="2" xfId="49" applyNumberFormat="1" applyFont="1" applyFill="1" applyBorder="1" applyAlignment="1" applyProtection="1">
      <alignment horizontal="right"/>
      <protection hidden="1"/>
    </xf>
    <xf numFmtId="0" fontId="2" fillId="2" borderId="2" xfId="49" applyFont="1" applyFill="1" applyBorder="1" applyAlignment="1" applyProtection="1">
      <alignment horizontal="center"/>
      <protection locked="0"/>
    </xf>
    <xf numFmtId="0" fontId="11" fillId="4" borderId="3" xfId="49" applyNumberFormat="1" applyFont="1" applyFill="1" applyBorder="1" applyAlignment="1" applyProtection="1">
      <alignment horizontal="center"/>
      <protection locked="0"/>
    </xf>
    <xf numFmtId="0" fontId="5" fillId="4" borderId="3" xfId="49" applyFont="1" applyFill="1" applyBorder="1" applyAlignment="1" applyProtection="1">
      <alignment horizontal="left"/>
      <protection locked="0"/>
    </xf>
    <xf numFmtId="0" fontId="2" fillId="4" borderId="3" xfId="49" applyFont="1" applyFill="1" applyBorder="1" applyAlignment="1" applyProtection="1">
      <alignment horizontal="left"/>
      <protection locked="0"/>
    </xf>
    <xf numFmtId="0" fontId="2" fillId="4" borderId="3" xfId="49" applyFont="1" applyFill="1" applyBorder="1" applyAlignment="1" applyProtection="1">
      <alignment horizontal="center"/>
      <protection locked="0"/>
    </xf>
    <xf numFmtId="177" fontId="11" fillId="4" borderId="3" xfId="49" applyNumberFormat="1" applyFont="1" applyFill="1" applyBorder="1" applyAlignment="1" applyProtection="1">
      <alignment horizontal="right"/>
      <protection locked="0"/>
    </xf>
    <xf numFmtId="177" fontId="2" fillId="5" borderId="3" xfId="49" applyNumberFormat="1" applyFont="1" applyFill="1" applyBorder="1" applyAlignment="1" applyProtection="1">
      <alignment horizontal="right"/>
      <protection hidden="1"/>
    </xf>
    <xf numFmtId="1" fontId="2" fillId="4" borderId="3" xfId="49" applyNumberFormat="1" applyFont="1" applyFill="1" applyBorder="1" applyAlignment="1" applyProtection="1">
      <alignment horizontal="center"/>
      <protection locked="0"/>
    </xf>
    <xf numFmtId="0" fontId="2" fillId="4" borderId="3" xfId="49" applyFont="1" applyFill="1" applyBorder="1" applyAlignment="1" applyProtection="1">
      <protection locked="0"/>
    </xf>
    <xf numFmtId="0" fontId="11" fillId="4" borderId="4" xfId="49" applyNumberFormat="1" applyFont="1" applyFill="1" applyBorder="1" applyAlignment="1" applyProtection="1">
      <alignment horizontal="center"/>
      <protection locked="0"/>
    </xf>
    <xf numFmtId="0" fontId="5" fillId="4" borderId="4" xfId="49" applyFont="1" applyFill="1" applyBorder="1" applyAlignment="1" applyProtection="1">
      <alignment horizontal="left"/>
      <protection locked="0"/>
    </xf>
    <xf numFmtId="0" fontId="2" fillId="4" borderId="4" xfId="49" applyFont="1" applyFill="1" applyBorder="1" applyAlignment="1" applyProtection="1">
      <alignment horizontal="left"/>
      <protection locked="0"/>
    </xf>
    <xf numFmtId="0" fontId="2" fillId="4" borderId="4" xfId="49" applyFont="1" applyFill="1" applyBorder="1" applyAlignment="1" applyProtection="1">
      <alignment horizontal="center"/>
      <protection locked="0"/>
    </xf>
    <xf numFmtId="177" fontId="2" fillId="5" borderId="4" xfId="49" applyNumberFormat="1" applyFont="1" applyFill="1" applyBorder="1" applyAlignment="1" applyProtection="1">
      <alignment horizontal="right"/>
      <protection hidden="1"/>
    </xf>
    <xf numFmtId="1" fontId="2" fillId="4" borderId="4" xfId="49" applyNumberFormat="1" applyFont="1" applyFill="1" applyBorder="1" applyAlignment="1" applyProtection="1">
      <alignment horizontal="center"/>
      <protection locked="0"/>
    </xf>
    <xf numFmtId="0" fontId="2" fillId="4" borderId="4" xfId="49" applyFont="1" applyFill="1" applyBorder="1" applyAlignment="1" applyProtection="1">
      <protection locked="0"/>
    </xf>
    <xf numFmtId="0" fontId="11" fillId="4" borderId="5" xfId="49" applyNumberFormat="1" applyFont="1" applyFill="1" applyBorder="1" applyAlignment="1" applyProtection="1">
      <alignment horizontal="center"/>
      <protection locked="0"/>
    </xf>
    <xf numFmtId="0" fontId="2" fillId="4" borderId="5" xfId="49" applyFont="1" applyFill="1" applyBorder="1" applyAlignment="1" applyProtection="1">
      <alignment horizontal="left"/>
      <protection locked="0"/>
    </xf>
    <xf numFmtId="0" fontId="2" fillId="4" borderId="5" xfId="49" applyFont="1" applyFill="1" applyBorder="1" applyAlignment="1" applyProtection="1">
      <alignment horizontal="center"/>
      <protection locked="0"/>
    </xf>
    <xf numFmtId="1" fontId="2" fillId="4" borderId="5" xfId="49" applyNumberFormat="1" applyFont="1" applyFill="1" applyBorder="1" applyAlignment="1" applyProtection="1">
      <alignment horizontal="center"/>
      <protection locked="0"/>
    </xf>
    <xf numFmtId="0" fontId="1" fillId="0" borderId="6" xfId="49" applyNumberFormat="1" applyFont="1" applyFill="1" applyBorder="1" applyAlignment="1" applyProtection="1">
      <alignment horizontal="center"/>
      <protection locked="0"/>
    </xf>
    <xf numFmtId="0" fontId="1" fillId="0" borderId="6" xfId="49" applyFont="1" applyFill="1" applyBorder="1" applyProtection="1">
      <protection locked="0"/>
    </xf>
    <xf numFmtId="0" fontId="1" fillId="0" borderId="6" xfId="49" applyFont="1" applyBorder="1" applyProtection="1">
      <protection locked="0"/>
    </xf>
    <xf numFmtId="0" fontId="1" fillId="0" borderId="6" xfId="49" applyFont="1" applyBorder="1" applyProtection="1">
      <protection hidden="1"/>
    </xf>
    <xf numFmtId="179" fontId="1" fillId="0" borderId="6" xfId="49" applyNumberFormat="1" applyFont="1" applyBorder="1" applyProtection="1">
      <protection hidden="1"/>
    </xf>
    <xf numFmtId="179" fontId="1" fillId="0" borderId="6" xfId="49" applyNumberFormat="1" applyFont="1" applyBorder="1" applyProtection="1">
      <protection locked="0"/>
    </xf>
    <xf numFmtId="9" fontId="13" fillId="0" borderId="0" xfId="49" applyNumberFormat="1" applyFont="1" applyAlignment="1" applyProtection="1">
      <alignment horizontal="right"/>
      <protection hidden="1"/>
    </xf>
    <xf numFmtId="0" fontId="13" fillId="0" borderId="0" xfId="49" applyFont="1" applyAlignment="1" applyProtection="1">
      <alignment horizontal="right"/>
      <protection hidden="1"/>
    </xf>
    <xf numFmtId="0" fontId="13" fillId="0" borderId="0" xfId="49" applyFont="1" applyProtection="1">
      <protection hidden="1"/>
    </xf>
    <xf numFmtId="0" fontId="13" fillId="0" borderId="0" xfId="49" applyFont="1" applyFill="1" applyProtection="1">
      <protection hidden="1"/>
    </xf>
    <xf numFmtId="0" fontId="14" fillId="0" borderId="0" xfId="49" applyFont="1" applyProtection="1">
      <protection hidden="1"/>
    </xf>
    <xf numFmtId="0" fontId="14" fillId="0" borderId="0" xfId="49" applyFont="1" applyFill="1" applyProtection="1">
      <protection hidden="1"/>
    </xf>
    <xf numFmtId="177" fontId="13" fillId="0" borderId="10" xfId="49" applyNumberFormat="1" applyFont="1" applyFill="1" applyBorder="1" applyAlignment="1" applyProtection="1">
      <alignment horizontal="center"/>
      <protection hidden="1"/>
    </xf>
    <xf numFmtId="0" fontId="15" fillId="0" borderId="0" xfId="49" applyFont="1" applyAlignment="1" applyProtection="1">
      <protection hidden="1"/>
    </xf>
    <xf numFmtId="0" fontId="14" fillId="0" borderId="0" xfId="49" applyFont="1" applyFill="1" applyProtection="1">
      <protection locked="0"/>
    </xf>
    <xf numFmtId="14" fontId="14" fillId="0" borderId="0" xfId="49" applyNumberFormat="1" applyFont="1" applyFill="1" applyProtection="1">
      <protection hidden="1"/>
    </xf>
    <xf numFmtId="14" fontId="13" fillId="0" borderId="0" xfId="49" applyNumberFormat="1" applyFont="1" applyFill="1" applyProtection="1">
      <protection hidden="1"/>
    </xf>
    <xf numFmtId="9" fontId="2" fillId="0" borderId="8" xfId="49" applyNumberFormat="1" applyFont="1" applyBorder="1" applyAlignment="1" applyProtection="1">
      <alignment horizontal="right" textRotation="90"/>
      <protection hidden="1"/>
    </xf>
    <xf numFmtId="0" fontId="2" fillId="0" borderId="8" xfId="49" applyFont="1" applyBorder="1" applyAlignment="1" applyProtection="1">
      <alignment horizontal="right" textRotation="90"/>
      <protection hidden="1"/>
    </xf>
    <xf numFmtId="0" fontId="2" fillId="0" borderId="8" xfId="49" applyFont="1" applyBorder="1" applyAlignment="1" applyProtection="1">
      <alignment horizontal="center" textRotation="90"/>
      <protection hidden="1"/>
    </xf>
    <xf numFmtId="179" fontId="11" fillId="2" borderId="8" xfId="49" applyNumberFormat="1" applyFont="1" applyFill="1" applyBorder="1" applyAlignment="1" applyProtection="1">
      <alignment horizontal="center" textRotation="90"/>
      <protection hidden="1"/>
    </xf>
    <xf numFmtId="9" fontId="2" fillId="0" borderId="0" xfId="49" applyNumberFormat="1" applyFont="1" applyFill="1" applyBorder="1" applyAlignment="1" applyProtection="1">
      <alignment horizontal="right"/>
      <protection hidden="1"/>
    </xf>
    <xf numFmtId="0" fontId="2" fillId="0" borderId="0" xfId="49" applyFont="1" applyFill="1" applyBorder="1" applyAlignment="1" applyProtection="1">
      <alignment horizontal="right"/>
      <protection hidden="1"/>
    </xf>
    <xf numFmtId="178" fontId="12" fillId="3" borderId="1" xfId="49" applyNumberFormat="1" applyFont="1" applyFill="1" applyBorder="1" applyAlignment="1" applyProtection="1">
      <alignment horizontal="right"/>
      <protection hidden="1"/>
    </xf>
    <xf numFmtId="178" fontId="11" fillId="2" borderId="1" xfId="49" applyNumberFormat="1" applyFont="1" applyFill="1" applyBorder="1" applyAlignment="1" applyProtection="1">
      <alignment horizontal="right"/>
      <protection hidden="1"/>
    </xf>
    <xf numFmtId="1" fontId="12" fillId="3" borderId="1" xfId="11" applyNumberFormat="1" applyFont="1" applyFill="1" applyBorder="1" applyAlignment="1" applyProtection="1">
      <alignment horizontal="center"/>
      <protection hidden="1"/>
    </xf>
    <xf numFmtId="1" fontId="12" fillId="3" borderId="1" xfId="49" applyNumberFormat="1" applyFont="1" applyFill="1" applyBorder="1" applyAlignment="1" applyProtection="1">
      <alignment horizontal="right" shrinkToFit="1"/>
      <protection hidden="1"/>
    </xf>
    <xf numFmtId="9" fontId="2" fillId="3" borderId="2" xfId="49" applyNumberFormat="1" applyFont="1" applyFill="1" applyBorder="1" applyAlignment="1" applyProtection="1">
      <alignment horizontal="right"/>
      <protection hidden="1"/>
    </xf>
    <xf numFmtId="9" fontId="2" fillId="2" borderId="2" xfId="11" applyFont="1" applyFill="1" applyBorder="1" applyAlignment="1" applyProtection="1">
      <alignment horizontal="right"/>
      <protection locked="0"/>
    </xf>
    <xf numFmtId="0" fontId="2" fillId="3" borderId="2" xfId="11" applyNumberFormat="1" applyFont="1" applyFill="1" applyBorder="1" applyAlignment="1" applyProtection="1">
      <alignment horizontal="right"/>
      <protection hidden="1"/>
    </xf>
    <xf numFmtId="0" fontId="2" fillId="4" borderId="3" xfId="49" applyFont="1" applyFill="1" applyBorder="1" applyProtection="1">
      <protection locked="0"/>
    </xf>
    <xf numFmtId="9" fontId="2" fillId="5" borderId="3" xfId="49" applyNumberFormat="1" applyFont="1" applyFill="1" applyBorder="1" applyAlignment="1" applyProtection="1">
      <alignment horizontal="right"/>
      <protection hidden="1"/>
    </xf>
    <xf numFmtId="9" fontId="2" fillId="4" borderId="3" xfId="11" applyFont="1" applyFill="1" applyBorder="1" applyAlignment="1" applyProtection="1">
      <alignment horizontal="right"/>
      <protection locked="0"/>
    </xf>
    <xf numFmtId="1" fontId="2" fillId="5" borderId="3" xfId="11" applyNumberFormat="1" applyFont="1" applyFill="1" applyBorder="1" applyAlignment="1" applyProtection="1">
      <alignment horizontal="center"/>
      <protection hidden="1"/>
    </xf>
    <xf numFmtId="1" fontId="2" fillId="5" borderId="3" xfId="49" applyNumberFormat="1" applyFont="1" applyFill="1" applyBorder="1" applyAlignment="1" applyProtection="1">
      <alignment horizontal="right"/>
      <protection hidden="1"/>
    </xf>
    <xf numFmtId="0" fontId="2" fillId="0" borderId="3" xfId="49" applyFont="1" applyFill="1" applyBorder="1" applyProtection="1">
      <protection hidden="1"/>
    </xf>
    <xf numFmtId="0" fontId="2" fillId="4" borderId="4" xfId="49" applyFont="1" applyFill="1" applyBorder="1" applyProtection="1">
      <protection locked="0"/>
    </xf>
    <xf numFmtId="9" fontId="2" fillId="5" borderId="4" xfId="49" applyNumberFormat="1" applyFont="1" applyFill="1" applyBorder="1" applyAlignment="1" applyProtection="1">
      <alignment horizontal="right"/>
      <protection hidden="1"/>
    </xf>
    <xf numFmtId="9" fontId="2" fillId="4" borderId="4" xfId="11" applyFont="1" applyFill="1" applyBorder="1" applyAlignment="1" applyProtection="1">
      <alignment horizontal="right"/>
      <protection locked="0"/>
    </xf>
    <xf numFmtId="1" fontId="2" fillId="5" borderId="4" xfId="11" applyNumberFormat="1" applyFont="1" applyFill="1" applyBorder="1" applyAlignment="1" applyProtection="1">
      <alignment horizontal="center"/>
      <protection hidden="1"/>
    </xf>
    <xf numFmtId="1" fontId="2" fillId="5" borderId="4" xfId="49" applyNumberFormat="1" applyFont="1" applyFill="1" applyBorder="1" applyAlignment="1" applyProtection="1">
      <alignment horizontal="right"/>
      <protection hidden="1"/>
    </xf>
    <xf numFmtId="0" fontId="2" fillId="0" borderId="4" xfId="49" applyFont="1" applyFill="1" applyBorder="1" applyProtection="1">
      <protection hidden="1"/>
    </xf>
    <xf numFmtId="0" fontId="2" fillId="4" borderId="5" xfId="49" applyFont="1" applyFill="1" applyBorder="1" applyProtection="1">
      <protection locked="0"/>
    </xf>
    <xf numFmtId="9" fontId="2" fillId="5" borderId="5" xfId="49" applyNumberFormat="1" applyFont="1" applyFill="1" applyBorder="1" applyAlignment="1" applyProtection="1">
      <alignment horizontal="right"/>
      <protection hidden="1"/>
    </xf>
    <xf numFmtId="9" fontId="2" fillId="4" borderId="5" xfId="11" applyFont="1" applyFill="1" applyBorder="1" applyAlignment="1" applyProtection="1">
      <alignment horizontal="right"/>
      <protection locked="0"/>
    </xf>
    <xf numFmtId="1" fontId="2" fillId="5" borderId="5" xfId="11" applyNumberFormat="1" applyFont="1" applyFill="1" applyBorder="1" applyAlignment="1" applyProtection="1">
      <alignment horizontal="center"/>
      <protection hidden="1"/>
    </xf>
    <xf numFmtId="1" fontId="2" fillId="5" borderId="5" xfId="49" applyNumberFormat="1" applyFont="1" applyFill="1" applyBorder="1" applyAlignment="1" applyProtection="1">
      <alignment horizontal="right"/>
      <protection hidden="1"/>
    </xf>
    <xf numFmtId="0" fontId="2" fillId="0" borderId="5" xfId="49" applyFont="1" applyFill="1" applyBorder="1" applyProtection="1">
      <protection hidden="1"/>
    </xf>
    <xf numFmtId="9" fontId="1" fillId="0" borderId="6" xfId="49" applyNumberFormat="1" applyFont="1" applyBorder="1" applyAlignment="1" applyProtection="1">
      <alignment horizontal="right"/>
      <protection hidden="1"/>
    </xf>
    <xf numFmtId="0" fontId="1" fillId="0" borderId="6" xfId="49" applyFont="1" applyBorder="1" applyAlignment="1" applyProtection="1">
      <alignment horizontal="right"/>
      <protection locked="0"/>
    </xf>
    <xf numFmtId="0" fontId="1" fillId="0" borderId="6" xfId="49" applyFont="1" applyBorder="1" applyAlignment="1" applyProtection="1">
      <alignment horizontal="right"/>
      <protection hidden="1"/>
    </xf>
    <xf numFmtId="9" fontId="1" fillId="0" borderId="0" xfId="49" applyNumberFormat="1" applyFont="1" applyAlignment="1" applyProtection="1">
      <alignment horizontal="right"/>
      <protection hidden="1"/>
    </xf>
    <xf numFmtId="179" fontId="2" fillId="0" borderId="8" xfId="49" applyNumberFormat="1" applyFont="1" applyFill="1" applyBorder="1" applyAlignment="1" applyProtection="1">
      <alignment horizontal="center" textRotation="90"/>
      <protection hidden="1"/>
    </xf>
    <xf numFmtId="0" fontId="13" fillId="0" borderId="11" xfId="49" applyFont="1" applyFill="1" applyBorder="1" applyProtection="1">
      <protection hidden="1"/>
    </xf>
    <xf numFmtId="0" fontId="13" fillId="0" borderId="0" xfId="49" applyFont="1" applyFill="1" applyBorder="1" applyProtection="1">
      <protection hidden="1"/>
    </xf>
    <xf numFmtId="14" fontId="13" fillId="0" borderId="0" xfId="49" applyNumberFormat="1" applyFont="1" applyFill="1" applyBorder="1" applyProtection="1">
      <protection hidden="1"/>
    </xf>
    <xf numFmtId="14" fontId="1" fillId="0" borderId="0" xfId="49" applyNumberFormat="1" applyFont="1" applyFill="1" applyProtection="1">
      <protection hidden="1"/>
    </xf>
    <xf numFmtId="0" fontId="2" fillId="0" borderId="1" xfId="49" applyFont="1" applyFill="1" applyBorder="1" applyProtection="1">
      <protection hidden="1"/>
    </xf>
    <xf numFmtId="0" fontId="2" fillId="0" borderId="2" xfId="49" applyFont="1" applyFill="1" applyBorder="1" applyProtection="1">
      <protection hidden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gantt-chart-template-MFq" xfId="49"/>
  </cellStyles>
  <dxfs count="13">
    <dxf>
      <font>
        <b val="1"/>
        <i val="0"/>
      </font>
      <fill>
        <patternFill patternType="solid">
          <bgColor indexed="22"/>
        </patternFill>
      </fill>
      <border>
        <left style="thin">
          <color auto="1"/>
        </left>
      </border>
    </dxf>
    <dxf>
      <font>
        <b val="1"/>
        <i val="0"/>
      </font>
      <fill>
        <patternFill patternType="solid">
          <bgColor indexed="52"/>
        </patternFill>
      </fill>
      <border>
        <left style="thin">
          <color auto="1"/>
        </left>
      </border>
    </dxf>
    <dxf>
      <font>
        <color auto="1"/>
      </font>
      <fill>
        <patternFill patternType="solid">
          <bgColor indexed="10"/>
        </patternFill>
      </fill>
    </dxf>
    <dxf>
      <fill>
        <patternFill patternType="lightDown">
          <fgColor indexed="22"/>
          <bgColor indexed="8"/>
        </patternFill>
      </fill>
    </dxf>
    <dxf>
      <fill>
        <patternFill patternType="solid">
          <bgColor indexed="63"/>
        </patternFill>
      </fill>
    </dxf>
    <dxf>
      <fill>
        <patternFill patternType="solid">
          <bgColor indexed="8"/>
        </patternFill>
      </fill>
    </dxf>
    <dxf>
      <fill>
        <patternFill patternType="solid">
          <bgColor indexed="16"/>
        </patternFill>
      </fill>
    </dxf>
    <dxf>
      <fill>
        <patternFill patternType="solid">
          <bgColor indexed="52"/>
        </patternFill>
      </fill>
    </dxf>
    <dxf>
      <fill>
        <patternFill patternType="lightUp">
          <bgColor indexed="16"/>
        </patternFill>
      </fill>
    </dxf>
    <dxf>
      <fill>
        <patternFill patternType="solid">
          <bgColor indexed="53"/>
        </patternFill>
      </fill>
    </dxf>
    <dxf>
      <fill>
        <patternFill patternType="solid">
          <bgColor indexed="19"/>
        </patternFill>
      </fill>
    </dxf>
    <dxf>
      <fill>
        <patternFill patternType="solid">
          <bgColor indexed="56"/>
        </patternFill>
      </fill>
    </dxf>
    <dxf>
      <fill>
        <patternFill patternType="solid">
          <bgColor indexed="2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Scroll" dx="16" fmlaLink="$L$9" horiz="1" max="100" noThreeD="1" page="4" val="0"/>
</file>

<file path=xl/ctrlProps/ctrlProp2.xml><?xml version="1.0" encoding="utf-8"?>
<formControlPr xmlns="http://schemas.microsoft.com/office/spreadsheetml/2009/9/main" objectType="Spin" dx="15" fmlaLink="D7" max="30" noThreeD="1" page="10" val="11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8</xdr:row>
          <xdr:rowOff>0</xdr:rowOff>
        </xdr:from>
        <xdr:to>
          <xdr:col>97</xdr:col>
          <xdr:colOff>0</xdr:colOff>
          <xdr:row>8</xdr:row>
          <xdr:rowOff>152400</xdr:rowOff>
        </xdr:to>
        <xdr:sp>
          <xdr:nvSpPr>
            <xdr:cNvPr id="1025" name="Scroll Bar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5686425" y="1236345"/>
              <a:ext cx="2400300" cy="15240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114300</xdr:colOff>
          <xdr:row>5</xdr:row>
          <xdr:rowOff>28575</xdr:rowOff>
        </xdr:from>
        <xdr:to>
          <xdr:col>3</xdr:col>
          <xdr:colOff>342900</xdr:colOff>
          <xdr:row>7</xdr:row>
          <xdr:rowOff>0</xdr:rowOff>
        </xdr:to>
        <xdr:sp>
          <xdr:nvSpPr>
            <xdr:cNvPr id="1050" name="Spinner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1771650" y="847725"/>
              <a:ext cx="228600" cy="28384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经济学人">
      <a:dk1>
        <a:srgbClr val="001F2A"/>
      </a:dk1>
      <a:lt1>
        <a:sysClr val="window" lastClr="FFFFFF"/>
      </a:lt1>
      <a:dk2>
        <a:srgbClr val="785302"/>
      </a:dk2>
      <a:lt2>
        <a:srgbClr val="EEECE1"/>
      </a:lt2>
      <a:accent1>
        <a:srgbClr val="014D67"/>
      </a:accent1>
      <a:accent2>
        <a:srgbClr val="FBB217"/>
      </a:accent2>
      <a:accent3>
        <a:srgbClr val="608F9F"/>
      </a:accent3>
      <a:accent4>
        <a:srgbClr val="EDDE8B"/>
      </a:accent4>
      <a:accent5>
        <a:srgbClr val="D1494E"/>
      </a:accent5>
      <a:accent6>
        <a:srgbClr val="1F497D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ctrlProp" Target="../ctrlProps/ctrlProp2.xml"/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2"/>
  <sheetViews>
    <sheetView showGridLines="0" showZeros="0" tabSelected="1" workbookViewId="0">
      <selection activeCell="DT33" sqref="DT33"/>
    </sheetView>
  </sheetViews>
  <sheetFormatPr defaultColWidth="0" defaultRowHeight="17.4"/>
  <cols>
    <col min="1" max="1" width="3.25" style="11" customWidth="1"/>
    <col min="2" max="2" width="5.375" style="11" customWidth="1"/>
    <col min="3" max="3" width="13.125" style="11" customWidth="1"/>
    <col min="4" max="4" width="4.5" style="11" customWidth="1"/>
    <col min="5" max="6" width="8.625" style="11" customWidth="1"/>
    <col min="7" max="7" width="4.75" style="11" customWidth="1"/>
    <col min="8" max="8" width="3.75" style="11" customWidth="1"/>
    <col min="9" max="9" width="4" style="11" customWidth="1"/>
    <col min="10" max="11" width="5.125" style="11" customWidth="1"/>
    <col min="12" max="12" width="4.25" style="11" customWidth="1"/>
    <col min="13" max="13" width="4.125" style="11" customWidth="1"/>
    <col min="14" max="251" width="0.375" style="11" customWidth="1"/>
    <col min="252" max="256" width="0.375" style="12" customWidth="1"/>
    <col min="257" max="16384" width="0" style="12" hidden="1"/>
  </cols>
  <sheetData>
    <row r="1" s="1" customFormat="1" ht="8.25" customHeight="1" spans="1:250">
      <c r="A1" s="13"/>
      <c r="C1" s="14"/>
      <c r="D1" s="14"/>
      <c r="E1" s="15"/>
      <c r="F1" s="15"/>
      <c r="G1" s="14"/>
      <c r="I1" s="81"/>
      <c r="J1" s="82"/>
      <c r="K1" s="83"/>
      <c r="L1" s="84">
        <v>1</v>
      </c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/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  <c r="CL1" s="83"/>
      <c r="CM1" s="83"/>
      <c r="CN1" s="83"/>
      <c r="CO1" s="83"/>
      <c r="CP1" s="83"/>
      <c r="CQ1" s="83"/>
      <c r="CR1" s="83"/>
      <c r="CS1" s="83"/>
      <c r="CT1" s="83"/>
      <c r="CU1" s="83"/>
      <c r="CV1" s="83"/>
      <c r="CW1" s="83"/>
      <c r="CX1" s="83"/>
      <c r="CY1" s="83"/>
      <c r="CZ1" s="83"/>
      <c r="DA1" s="83"/>
      <c r="DB1" s="83"/>
      <c r="DC1" s="83"/>
      <c r="DD1" s="83"/>
      <c r="DE1" s="83"/>
      <c r="DF1" s="83"/>
      <c r="DG1" s="83"/>
      <c r="DH1" s="83"/>
      <c r="DI1" s="83"/>
      <c r="DJ1" s="83"/>
      <c r="DK1" s="83"/>
      <c r="DL1" s="83"/>
      <c r="DM1" s="83"/>
      <c r="DN1" s="83"/>
      <c r="DO1" s="83"/>
      <c r="DP1" s="83"/>
      <c r="DQ1" s="83"/>
      <c r="DR1" s="83"/>
      <c r="DS1" s="83"/>
      <c r="DT1" s="83"/>
      <c r="DU1" s="83"/>
      <c r="DV1" s="83"/>
      <c r="DW1" s="83"/>
      <c r="DX1" s="83"/>
      <c r="DY1" s="83"/>
      <c r="DZ1" s="83"/>
      <c r="EA1" s="83"/>
      <c r="EB1" s="83"/>
      <c r="EC1" s="83"/>
      <c r="ED1" s="83"/>
      <c r="EE1" s="83"/>
      <c r="EF1" s="83"/>
      <c r="EG1" s="83"/>
      <c r="EH1" s="83"/>
      <c r="EI1" s="83"/>
      <c r="EJ1" s="83"/>
      <c r="EK1" s="83"/>
      <c r="EL1" s="83"/>
      <c r="EM1" s="83"/>
      <c r="EN1" s="83"/>
      <c r="EO1" s="83"/>
      <c r="EP1" s="83"/>
      <c r="EQ1" s="83"/>
      <c r="ER1" s="83"/>
      <c r="ES1" s="83"/>
      <c r="ET1" s="83"/>
      <c r="EU1" s="83"/>
      <c r="EV1" s="83"/>
      <c r="EW1" s="83"/>
      <c r="EX1" s="83"/>
      <c r="EY1" s="83"/>
      <c r="EZ1" s="83"/>
      <c r="FA1" s="83"/>
      <c r="FB1" s="83"/>
      <c r="FC1" s="83"/>
      <c r="FD1" s="83"/>
      <c r="FE1" s="83"/>
      <c r="FF1" s="83"/>
      <c r="FG1" s="83"/>
      <c r="FH1" s="83"/>
      <c r="FI1" s="83"/>
      <c r="FJ1" s="83"/>
      <c r="FK1" s="83"/>
      <c r="FL1" s="83"/>
      <c r="FM1" s="83"/>
      <c r="FN1" s="83"/>
      <c r="FO1" s="83"/>
      <c r="FP1" s="83"/>
      <c r="FQ1" s="83"/>
      <c r="FR1" s="83"/>
      <c r="FS1" s="83"/>
      <c r="FT1" s="83"/>
      <c r="FU1" s="83"/>
      <c r="FV1" s="83"/>
      <c r="FW1" s="83"/>
      <c r="FX1" s="83"/>
      <c r="FY1" s="83"/>
      <c r="FZ1" s="83"/>
      <c r="GA1" s="83"/>
      <c r="GB1" s="83"/>
      <c r="GC1" s="83"/>
      <c r="GD1" s="83"/>
      <c r="GE1" s="83"/>
      <c r="GF1" s="83"/>
      <c r="GG1" s="83"/>
      <c r="GH1" s="83"/>
      <c r="GI1" s="83"/>
      <c r="GJ1" s="83"/>
      <c r="GK1" s="83"/>
      <c r="GL1" s="83"/>
      <c r="GM1" s="83"/>
      <c r="GN1" s="83"/>
      <c r="GO1" s="83"/>
      <c r="GP1" s="83"/>
      <c r="GQ1" s="83"/>
      <c r="GR1" s="83"/>
      <c r="GS1" s="83"/>
      <c r="GT1" s="83"/>
      <c r="GU1" s="83"/>
      <c r="GV1" s="83"/>
      <c r="GW1" s="83"/>
      <c r="GX1" s="83"/>
      <c r="GY1" s="83"/>
      <c r="GZ1" s="83"/>
      <c r="HA1" s="83"/>
      <c r="HB1" s="83"/>
      <c r="HC1" s="83"/>
      <c r="HD1" s="83"/>
      <c r="HE1" s="83"/>
      <c r="HF1" s="83"/>
      <c r="HG1" s="83"/>
      <c r="HH1" s="83"/>
      <c r="HI1" s="83"/>
      <c r="HJ1" s="83"/>
      <c r="HK1" s="83"/>
      <c r="HL1" s="83"/>
      <c r="HM1" s="83"/>
      <c r="HN1" s="83"/>
      <c r="HO1" s="83"/>
      <c r="HP1" s="83"/>
      <c r="HQ1" s="83"/>
      <c r="HR1" s="83"/>
      <c r="HS1" s="83"/>
      <c r="HT1" s="83"/>
      <c r="HU1" s="129"/>
      <c r="HV1" s="129"/>
      <c r="HW1" s="129"/>
      <c r="HX1" s="129"/>
      <c r="HY1" s="129"/>
      <c r="HZ1" s="129"/>
      <c r="IA1" s="129"/>
      <c r="IB1" s="129"/>
      <c r="IC1" s="129"/>
      <c r="ID1" s="129"/>
      <c r="IE1" s="129"/>
      <c r="IF1" s="129"/>
      <c r="IG1" s="129"/>
      <c r="IH1" s="129"/>
      <c r="II1" s="129"/>
      <c r="IJ1" s="129"/>
      <c r="IK1" s="129"/>
      <c r="IL1" s="129"/>
      <c r="IM1" s="129"/>
      <c r="IN1" s="129"/>
      <c r="IO1" s="129"/>
      <c r="IP1" s="129"/>
    </row>
    <row r="2" s="1" customFormat="1" spans="1:250">
      <c r="A2" s="16" t="s">
        <v>0</v>
      </c>
      <c r="C2" s="14"/>
      <c r="D2" s="14"/>
      <c r="E2" s="15"/>
      <c r="F2" s="15"/>
      <c r="G2" s="14"/>
      <c r="I2" s="81"/>
      <c r="J2" s="82"/>
      <c r="K2" s="83"/>
      <c r="L2" s="84" t="str">
        <f ca="1">IF(L1="","",IF($G$12&gt;=231*L1,L1+1,""))</f>
        <v/>
      </c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  <c r="BY2" s="83"/>
      <c r="BZ2" s="83"/>
      <c r="CA2" s="83"/>
      <c r="CB2" s="83"/>
      <c r="CC2" s="83"/>
      <c r="CD2" s="83"/>
      <c r="CE2" s="83"/>
      <c r="CF2" s="83"/>
      <c r="CG2" s="83"/>
      <c r="CH2" s="83"/>
      <c r="CI2" s="83"/>
      <c r="CJ2" s="83"/>
      <c r="CK2" s="83"/>
      <c r="CL2" s="83"/>
      <c r="CM2" s="83"/>
      <c r="CN2" s="83"/>
      <c r="CO2" s="83"/>
      <c r="CP2" s="83"/>
      <c r="CQ2" s="83"/>
      <c r="CR2" s="83"/>
      <c r="CS2" s="83"/>
      <c r="CT2" s="83"/>
      <c r="CU2" s="83"/>
      <c r="CV2" s="83"/>
      <c r="CW2" s="83"/>
      <c r="CX2" s="83"/>
      <c r="CY2" s="83"/>
      <c r="CZ2" s="83"/>
      <c r="DA2" s="83"/>
      <c r="DB2" s="83"/>
      <c r="DC2" s="83"/>
      <c r="DD2" s="83"/>
      <c r="DE2" s="83"/>
      <c r="DF2" s="83"/>
      <c r="DG2" s="83"/>
      <c r="DH2" s="83"/>
      <c r="DI2" s="83"/>
      <c r="DJ2" s="83"/>
      <c r="DK2" s="83"/>
      <c r="DL2" s="83"/>
      <c r="DM2" s="83"/>
      <c r="DN2" s="83"/>
      <c r="DO2" s="83"/>
      <c r="DP2" s="83"/>
      <c r="DQ2" s="83"/>
      <c r="DR2" s="83"/>
      <c r="DS2" s="83"/>
      <c r="DT2" s="83"/>
      <c r="DU2" s="83"/>
      <c r="DV2" s="83"/>
      <c r="DW2" s="83"/>
      <c r="DX2" s="83"/>
      <c r="DY2" s="83"/>
      <c r="DZ2" s="83"/>
      <c r="EA2" s="83"/>
      <c r="EB2" s="83"/>
      <c r="EC2" s="83"/>
      <c r="ED2" s="83"/>
      <c r="EE2" s="83"/>
      <c r="EF2" s="83"/>
      <c r="EG2" s="83"/>
      <c r="EH2" s="83"/>
      <c r="EI2" s="83"/>
      <c r="EJ2" s="83"/>
      <c r="EK2" s="83"/>
      <c r="EL2" s="83"/>
      <c r="EM2" s="83"/>
      <c r="EN2" s="83"/>
      <c r="EO2" s="83"/>
      <c r="EP2" s="83"/>
      <c r="EQ2" s="83"/>
      <c r="ER2" s="83"/>
      <c r="ES2" s="83"/>
      <c r="ET2" s="83"/>
      <c r="EU2" s="83"/>
      <c r="EV2" s="83"/>
      <c r="EW2" s="83"/>
      <c r="EX2" s="83"/>
      <c r="EY2" s="83"/>
      <c r="EZ2" s="83"/>
      <c r="FA2" s="83"/>
      <c r="FB2" s="83"/>
      <c r="FC2" s="83"/>
      <c r="FD2" s="83"/>
      <c r="FE2" s="83"/>
      <c r="FF2" s="83"/>
      <c r="FG2" s="83"/>
      <c r="FH2" s="83"/>
      <c r="FI2" s="83"/>
      <c r="FJ2" s="83"/>
      <c r="FK2" s="83"/>
      <c r="FL2" s="83"/>
      <c r="FM2" s="83"/>
      <c r="FN2" s="83"/>
      <c r="FO2" s="83"/>
      <c r="FP2" s="83"/>
      <c r="FQ2" s="83"/>
      <c r="FR2" s="83"/>
      <c r="FS2" s="83"/>
      <c r="FT2" s="83"/>
      <c r="FU2" s="83"/>
      <c r="FV2" s="83"/>
      <c r="FW2" s="83"/>
      <c r="FX2" s="83"/>
      <c r="FY2" s="83"/>
      <c r="FZ2" s="83"/>
      <c r="GA2" s="83"/>
      <c r="GB2" s="83"/>
      <c r="GC2" s="83"/>
      <c r="GD2" s="83"/>
      <c r="GE2" s="83"/>
      <c r="GF2" s="83"/>
      <c r="GG2" s="83"/>
      <c r="GH2" s="83"/>
      <c r="GI2" s="83"/>
      <c r="GJ2" s="83"/>
      <c r="GK2" s="83"/>
      <c r="GL2" s="83"/>
      <c r="GM2" s="83"/>
      <c r="GN2" s="83"/>
      <c r="GO2" s="83"/>
      <c r="GP2" s="83"/>
      <c r="GQ2" s="83"/>
      <c r="GR2" s="83"/>
      <c r="GS2" s="83"/>
      <c r="GT2" s="83"/>
      <c r="GU2" s="83"/>
      <c r="GV2" s="83"/>
      <c r="GW2" s="83"/>
      <c r="GX2" s="83"/>
      <c r="GY2" s="83"/>
      <c r="GZ2" s="83"/>
      <c r="HA2" s="83"/>
      <c r="HB2" s="83"/>
      <c r="HC2" s="83"/>
      <c r="HD2" s="83"/>
      <c r="HE2" s="83"/>
      <c r="HF2" s="83"/>
      <c r="HG2" s="83"/>
      <c r="HH2" s="83"/>
      <c r="HI2" s="83"/>
      <c r="HJ2" s="83"/>
      <c r="HK2" s="83"/>
      <c r="HL2" s="83"/>
      <c r="HM2" s="83"/>
      <c r="HN2" s="83"/>
      <c r="HO2" s="83"/>
      <c r="HP2" s="83"/>
      <c r="HQ2" s="83"/>
      <c r="HR2" s="83"/>
      <c r="HS2" s="83"/>
      <c r="HT2" s="83"/>
      <c r="HU2" s="129"/>
      <c r="HV2" s="129"/>
      <c r="HW2" s="129"/>
      <c r="HX2" s="129"/>
      <c r="HY2" s="129"/>
      <c r="HZ2" s="129"/>
      <c r="IA2" s="129"/>
      <c r="IB2" s="129"/>
      <c r="IC2" s="129"/>
      <c r="ID2" s="129"/>
      <c r="IE2" s="129"/>
      <c r="IF2" s="129"/>
      <c r="IG2" s="129"/>
      <c r="IH2" s="129"/>
      <c r="II2" s="129"/>
      <c r="IJ2" s="129"/>
      <c r="IK2" s="129"/>
      <c r="IL2" s="129"/>
      <c r="IM2" s="129"/>
      <c r="IN2" s="129"/>
      <c r="IO2" s="129"/>
      <c r="IP2" s="129"/>
    </row>
    <row r="3" s="1" customFormat="1" ht="15" spans="1:250">
      <c r="A3" s="17" t="s">
        <v>1</v>
      </c>
      <c r="C3" s="14"/>
      <c r="D3" s="14"/>
      <c r="E3" s="15"/>
      <c r="F3" s="15"/>
      <c r="G3" s="14"/>
      <c r="I3" s="81"/>
      <c r="J3" s="82"/>
      <c r="K3" s="83"/>
      <c r="L3" s="84" t="str">
        <f ca="1" t="shared" ref="L3:L8" si="0">IF(L2="","",IF($G$12&gt;=231*L2,L2+1,""))</f>
        <v/>
      </c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  <c r="EM3" s="83"/>
      <c r="EN3" s="83"/>
      <c r="EO3" s="83"/>
      <c r="EP3" s="83"/>
      <c r="EQ3" s="83"/>
      <c r="ER3" s="83"/>
      <c r="ES3" s="83"/>
      <c r="ET3" s="83"/>
      <c r="EU3" s="83"/>
      <c r="EV3" s="83"/>
      <c r="EW3" s="83"/>
      <c r="EX3" s="83"/>
      <c r="EY3" s="83"/>
      <c r="EZ3" s="83"/>
      <c r="FA3" s="83"/>
      <c r="FB3" s="83"/>
      <c r="FC3" s="83"/>
      <c r="FD3" s="83"/>
      <c r="FE3" s="83"/>
      <c r="FF3" s="83"/>
      <c r="FG3" s="83"/>
      <c r="FH3" s="83"/>
      <c r="FI3" s="83"/>
      <c r="FJ3" s="83"/>
      <c r="FK3" s="83"/>
      <c r="FL3" s="83"/>
      <c r="FM3" s="83"/>
      <c r="FN3" s="83"/>
      <c r="FO3" s="83"/>
      <c r="FP3" s="83"/>
      <c r="FQ3" s="83"/>
      <c r="FR3" s="83"/>
      <c r="FS3" s="83"/>
      <c r="FT3" s="83"/>
      <c r="FU3" s="83"/>
      <c r="FV3" s="83"/>
      <c r="FW3" s="83"/>
      <c r="FX3" s="83"/>
      <c r="FY3" s="83"/>
      <c r="FZ3" s="83"/>
      <c r="GA3" s="83"/>
      <c r="GB3" s="83"/>
      <c r="GC3" s="83"/>
      <c r="GD3" s="83"/>
      <c r="GE3" s="83"/>
      <c r="GF3" s="83"/>
      <c r="GG3" s="83"/>
      <c r="GH3" s="83"/>
      <c r="GI3" s="83"/>
      <c r="GJ3" s="83"/>
      <c r="GK3" s="83"/>
      <c r="GL3" s="83"/>
      <c r="GM3" s="83"/>
      <c r="GN3" s="83"/>
      <c r="GO3" s="83"/>
      <c r="GP3" s="83"/>
      <c r="GQ3" s="83"/>
      <c r="GR3" s="83"/>
      <c r="GS3" s="83"/>
      <c r="GT3" s="83"/>
      <c r="GU3" s="83"/>
      <c r="GV3" s="83"/>
      <c r="GW3" s="83"/>
      <c r="GX3" s="83"/>
      <c r="GY3" s="83"/>
      <c r="GZ3" s="83"/>
      <c r="HA3" s="83"/>
      <c r="HB3" s="83"/>
      <c r="HC3" s="83"/>
      <c r="HD3" s="83"/>
      <c r="HE3" s="83"/>
      <c r="HF3" s="83"/>
      <c r="HG3" s="83"/>
      <c r="HH3" s="83"/>
      <c r="HI3" s="83"/>
      <c r="HJ3" s="83"/>
      <c r="HK3" s="83"/>
      <c r="HL3" s="83"/>
      <c r="HM3" s="83"/>
      <c r="HN3" s="83"/>
      <c r="HO3" s="83"/>
      <c r="HP3" s="83"/>
      <c r="HQ3" s="83"/>
      <c r="HR3" s="83"/>
      <c r="HS3" s="83"/>
      <c r="HT3" s="83"/>
      <c r="HU3" s="129"/>
      <c r="HV3" s="129"/>
      <c r="HW3" s="129"/>
      <c r="HX3" s="129"/>
      <c r="HY3" s="129"/>
      <c r="HZ3" s="129"/>
      <c r="IA3" s="129"/>
      <c r="IB3" s="129"/>
      <c r="IC3" s="129"/>
      <c r="ID3" s="129"/>
      <c r="IE3" s="129"/>
      <c r="IF3" s="129"/>
      <c r="IG3" s="129"/>
      <c r="IH3" s="129"/>
      <c r="II3" s="129"/>
      <c r="IJ3" s="129"/>
      <c r="IK3" s="129"/>
      <c r="IL3" s="129"/>
      <c r="IM3" s="129"/>
      <c r="IN3" s="129"/>
      <c r="IO3" s="129"/>
      <c r="IP3" s="129"/>
    </row>
    <row r="4" s="1" customFormat="1" ht="8.25" customHeight="1" spans="1:250">
      <c r="A4" s="13"/>
      <c r="C4" s="14"/>
      <c r="D4" s="14"/>
      <c r="E4" s="15"/>
      <c r="F4" s="15"/>
      <c r="G4" s="14"/>
      <c r="I4" s="81"/>
      <c r="J4" s="82"/>
      <c r="K4" s="83"/>
      <c r="L4" s="84" t="str">
        <f ca="1" t="shared" si="0"/>
        <v/>
      </c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83"/>
      <c r="CP4" s="83"/>
      <c r="CQ4" s="83"/>
      <c r="CR4" s="83"/>
      <c r="CS4" s="83"/>
      <c r="CT4" s="83"/>
      <c r="CU4" s="83"/>
      <c r="CV4" s="83"/>
      <c r="CW4" s="83"/>
      <c r="CX4" s="83"/>
      <c r="CY4" s="83"/>
      <c r="CZ4" s="83"/>
      <c r="DA4" s="83"/>
      <c r="DB4" s="83"/>
      <c r="DC4" s="83"/>
      <c r="DD4" s="83"/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83"/>
      <c r="DZ4" s="83"/>
      <c r="EA4" s="83"/>
      <c r="EB4" s="83"/>
      <c r="EC4" s="83"/>
      <c r="ED4" s="83"/>
      <c r="EE4" s="83"/>
      <c r="EF4" s="83"/>
      <c r="EG4" s="83"/>
      <c r="EH4" s="83"/>
      <c r="EI4" s="83"/>
      <c r="EJ4" s="83"/>
      <c r="EK4" s="83"/>
      <c r="EL4" s="83"/>
      <c r="EM4" s="83"/>
      <c r="EN4" s="83"/>
      <c r="EO4" s="83"/>
      <c r="EP4" s="83"/>
      <c r="EQ4" s="83"/>
      <c r="ER4" s="83"/>
      <c r="ES4" s="83"/>
      <c r="ET4" s="83"/>
      <c r="EU4" s="83"/>
      <c r="EV4" s="83"/>
      <c r="EW4" s="83"/>
      <c r="EX4" s="83"/>
      <c r="EY4" s="83"/>
      <c r="EZ4" s="83"/>
      <c r="FA4" s="84"/>
      <c r="FB4" s="129"/>
      <c r="FC4" s="129"/>
      <c r="FD4" s="83"/>
      <c r="FE4" s="83"/>
      <c r="FF4" s="83"/>
      <c r="FG4" s="83"/>
      <c r="FH4" s="83"/>
      <c r="FI4" s="83"/>
      <c r="FJ4" s="83"/>
      <c r="FK4" s="83"/>
      <c r="FL4" s="83"/>
      <c r="FM4" s="83"/>
      <c r="FN4" s="83"/>
      <c r="FO4" s="83"/>
      <c r="FP4" s="83"/>
      <c r="FQ4" s="83"/>
      <c r="FR4" s="83"/>
      <c r="FS4" s="83"/>
      <c r="FT4" s="83"/>
      <c r="FU4" s="83"/>
      <c r="FV4" s="83"/>
      <c r="FW4" s="83"/>
      <c r="FX4" s="83"/>
      <c r="FY4" s="83"/>
      <c r="FZ4" s="83"/>
      <c r="GA4" s="83"/>
      <c r="GB4" s="83"/>
      <c r="GC4" s="83"/>
      <c r="GD4" s="83"/>
      <c r="GE4" s="83"/>
      <c r="GF4" s="83"/>
      <c r="GG4" s="83"/>
      <c r="GH4" s="83"/>
      <c r="GI4" s="83"/>
      <c r="GJ4" s="83"/>
      <c r="GK4" s="83"/>
      <c r="GL4" s="83"/>
      <c r="GM4" s="83"/>
      <c r="GN4" s="83"/>
      <c r="GO4" s="83"/>
      <c r="GP4" s="83"/>
      <c r="GQ4" s="83"/>
      <c r="GR4" s="83"/>
      <c r="GS4" s="83"/>
      <c r="GT4" s="83"/>
      <c r="GU4" s="83"/>
      <c r="GV4" s="83"/>
      <c r="GW4" s="83"/>
      <c r="GX4" s="83"/>
      <c r="GY4" s="83"/>
      <c r="GZ4" s="83"/>
      <c r="HA4" s="83"/>
      <c r="HB4" s="83"/>
      <c r="HC4" s="83"/>
      <c r="HD4" s="83"/>
      <c r="HE4" s="83"/>
      <c r="HF4" s="83"/>
      <c r="HG4" s="83"/>
      <c r="HH4" s="83"/>
      <c r="HI4" s="83"/>
      <c r="HJ4" s="83"/>
      <c r="HK4" s="83"/>
      <c r="HL4" s="83"/>
      <c r="HM4" s="83"/>
      <c r="HN4" s="83"/>
      <c r="HO4" s="83"/>
      <c r="HP4" s="83"/>
      <c r="HQ4" s="83"/>
      <c r="HR4" s="83"/>
      <c r="HS4" s="83"/>
      <c r="HT4" s="83"/>
      <c r="HU4" s="129"/>
      <c r="HV4" s="129"/>
      <c r="HW4" s="129"/>
      <c r="HX4" s="129"/>
      <c r="HY4" s="129"/>
      <c r="HZ4" s="129"/>
      <c r="IA4" s="129"/>
      <c r="IB4" s="129"/>
      <c r="IC4" s="129"/>
      <c r="ID4" s="129"/>
      <c r="IE4" s="129"/>
      <c r="IF4" s="129"/>
      <c r="IG4" s="129"/>
      <c r="IH4" s="129"/>
      <c r="II4" s="129"/>
      <c r="IJ4" s="129"/>
      <c r="IK4" s="129"/>
      <c r="IL4" s="129"/>
      <c r="IM4" s="129"/>
      <c r="IN4" s="129"/>
      <c r="IO4" s="129"/>
      <c r="IP4" s="129"/>
    </row>
    <row r="5" s="1" customFormat="1" ht="15.6" spans="1:250">
      <c r="A5" s="13"/>
      <c r="B5" s="18" t="s">
        <v>2</v>
      </c>
      <c r="C5" s="19" t="s">
        <v>3</v>
      </c>
      <c r="D5" s="20"/>
      <c r="E5" s="20"/>
      <c r="F5" s="21"/>
      <c r="G5" s="22"/>
      <c r="I5" s="81"/>
      <c r="J5" s="82"/>
      <c r="K5" s="85"/>
      <c r="L5" s="86" t="str">
        <f ca="1" t="shared" si="0"/>
        <v/>
      </c>
      <c r="M5" s="85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83"/>
      <c r="DE5" s="83"/>
      <c r="DF5" s="83"/>
      <c r="DG5" s="83"/>
      <c r="DH5" s="83"/>
      <c r="DI5" s="83"/>
      <c r="DJ5" s="83"/>
      <c r="DK5" s="83"/>
      <c r="DL5" s="83"/>
      <c r="DM5" s="83"/>
      <c r="DN5" s="83"/>
      <c r="DO5" s="83"/>
      <c r="DP5" s="83"/>
      <c r="DQ5" s="83"/>
      <c r="DR5" s="83"/>
      <c r="DS5" s="83"/>
      <c r="DT5" s="83"/>
      <c r="DU5" s="83"/>
      <c r="DV5" s="83"/>
      <c r="DW5" s="83"/>
      <c r="DX5" s="83"/>
      <c r="DY5" s="83"/>
      <c r="DZ5" s="83"/>
      <c r="EA5" s="83"/>
      <c r="EB5" s="83"/>
      <c r="EC5" s="83"/>
      <c r="ED5" s="83"/>
      <c r="EE5" s="83"/>
      <c r="EF5" s="83"/>
      <c r="EG5" s="83"/>
      <c r="EH5" s="83"/>
      <c r="EI5" s="83"/>
      <c r="EJ5" s="83"/>
      <c r="EK5" s="84"/>
      <c r="EL5" s="84"/>
      <c r="EM5" s="84"/>
      <c r="EN5" s="84"/>
      <c r="EO5" s="84"/>
      <c r="EP5" s="84"/>
      <c r="EQ5" s="84"/>
      <c r="ER5" s="84"/>
      <c r="ES5" s="84"/>
      <c r="ET5" s="84"/>
      <c r="EU5" s="84"/>
      <c r="EV5" s="84"/>
      <c r="EW5" s="84"/>
      <c r="EX5" s="84"/>
      <c r="EY5" s="84"/>
      <c r="EZ5" s="84"/>
      <c r="FA5" s="84"/>
      <c r="FB5" s="129"/>
      <c r="FC5" s="129"/>
      <c r="FD5" s="84"/>
      <c r="FE5" s="84"/>
      <c r="FF5" s="84"/>
      <c r="FG5" s="84"/>
      <c r="FH5" s="84"/>
      <c r="FI5" s="84"/>
      <c r="FJ5" s="84"/>
      <c r="FK5" s="84"/>
      <c r="FL5" s="84"/>
      <c r="FM5" s="84"/>
      <c r="FN5" s="84"/>
      <c r="FO5" s="84"/>
      <c r="FP5" s="84"/>
      <c r="FQ5" s="84"/>
      <c r="FR5" s="84"/>
      <c r="FS5" s="84"/>
      <c r="FT5" s="84"/>
      <c r="FU5" s="84"/>
      <c r="FV5" s="84"/>
      <c r="FW5" s="84"/>
      <c r="FX5" s="84"/>
      <c r="FY5" s="83"/>
      <c r="FZ5" s="83"/>
      <c r="GA5" s="83"/>
      <c r="GB5" s="83"/>
      <c r="GC5" s="83"/>
      <c r="GD5" s="83"/>
      <c r="GE5" s="83"/>
      <c r="GF5" s="83"/>
      <c r="GG5" s="83"/>
      <c r="GH5" s="83"/>
      <c r="GI5" s="83"/>
      <c r="GJ5" s="83"/>
      <c r="GK5" s="83"/>
      <c r="GL5" s="83"/>
      <c r="GM5" s="83"/>
      <c r="GN5" s="83"/>
      <c r="GO5" s="83"/>
      <c r="GP5" s="83"/>
      <c r="GQ5" s="83"/>
      <c r="GR5" s="83"/>
      <c r="GS5" s="83"/>
      <c r="GT5" s="83"/>
      <c r="GU5" s="83"/>
      <c r="GV5" s="83"/>
      <c r="GW5" s="83"/>
      <c r="GX5" s="83"/>
      <c r="GY5" s="83"/>
      <c r="GZ5" s="83"/>
      <c r="HA5" s="83"/>
      <c r="HB5" s="83"/>
      <c r="HC5" s="83"/>
      <c r="HD5" s="83"/>
      <c r="HE5" s="83"/>
      <c r="HF5" s="83"/>
      <c r="HG5" s="83"/>
      <c r="HH5" s="83"/>
      <c r="HI5" s="83"/>
      <c r="HJ5" s="83"/>
      <c r="HK5" s="83"/>
      <c r="HL5" s="83"/>
      <c r="HM5" s="83"/>
      <c r="HN5" s="83"/>
      <c r="HO5" s="83"/>
      <c r="HP5" s="83"/>
      <c r="HQ5" s="83"/>
      <c r="HR5" s="83"/>
      <c r="HS5" s="83"/>
      <c r="HT5" s="83"/>
      <c r="HU5" s="129"/>
      <c r="HV5" s="129"/>
      <c r="HW5" s="129"/>
      <c r="HX5" s="129"/>
      <c r="HY5" s="129"/>
      <c r="HZ5" s="129"/>
      <c r="IA5" s="129"/>
      <c r="IB5" s="129"/>
      <c r="IC5" s="129"/>
      <c r="ID5" s="129"/>
      <c r="IE5" s="129"/>
      <c r="IF5" s="129"/>
      <c r="IG5" s="129"/>
      <c r="IH5" s="129"/>
      <c r="II5" s="129"/>
      <c r="IJ5" s="129"/>
      <c r="IK5" s="129"/>
      <c r="IL5" s="129"/>
      <c r="IM5" s="129"/>
      <c r="IN5" s="129"/>
      <c r="IO5" s="129"/>
      <c r="IP5" s="129"/>
    </row>
    <row r="6" s="1" customFormat="1" ht="8.25" customHeight="1" spans="1:250">
      <c r="A6" s="13"/>
      <c r="B6" s="23"/>
      <c r="C6" s="24"/>
      <c r="D6" s="25"/>
      <c r="E6" s="25"/>
      <c r="F6" s="15"/>
      <c r="G6" s="22"/>
      <c r="I6" s="81"/>
      <c r="J6" s="82"/>
      <c r="K6" s="85"/>
      <c r="L6" s="86" t="str">
        <f ca="1" t="shared" si="0"/>
        <v/>
      </c>
      <c r="M6" s="85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3"/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3"/>
      <c r="CK6" s="83"/>
      <c r="CL6" s="83"/>
      <c r="CM6" s="83"/>
      <c r="CN6" s="83"/>
      <c r="CO6" s="83"/>
      <c r="CP6" s="83"/>
      <c r="CQ6" s="83"/>
      <c r="CR6" s="83"/>
      <c r="CS6" s="83"/>
      <c r="CT6" s="83"/>
      <c r="CU6" s="83"/>
      <c r="CV6" s="83"/>
      <c r="CW6" s="83"/>
      <c r="CX6" s="83"/>
      <c r="CY6" s="83"/>
      <c r="CZ6" s="83"/>
      <c r="DA6" s="83"/>
      <c r="DB6" s="83"/>
      <c r="DC6" s="83"/>
      <c r="DD6" s="83"/>
      <c r="DE6" s="83"/>
      <c r="DF6" s="83"/>
      <c r="DG6" s="83"/>
      <c r="DH6" s="83"/>
      <c r="DI6" s="83"/>
      <c r="DJ6" s="83"/>
      <c r="DK6" s="83"/>
      <c r="DL6" s="83"/>
      <c r="DM6" s="83"/>
      <c r="DN6" s="83"/>
      <c r="DO6" s="83"/>
      <c r="DP6" s="83"/>
      <c r="DQ6" s="83"/>
      <c r="DR6" s="83"/>
      <c r="DS6" s="83"/>
      <c r="DT6" s="83"/>
      <c r="DU6" s="83"/>
      <c r="DV6" s="83"/>
      <c r="DW6" s="83"/>
      <c r="DX6" s="83"/>
      <c r="DY6" s="83"/>
      <c r="DZ6" s="83"/>
      <c r="EA6" s="83"/>
      <c r="EB6" s="83"/>
      <c r="EC6" s="83"/>
      <c r="ED6" s="83"/>
      <c r="EE6" s="83"/>
      <c r="EF6" s="83"/>
      <c r="EG6" s="83"/>
      <c r="EH6" s="83"/>
      <c r="EI6" s="83"/>
      <c r="EJ6" s="83"/>
      <c r="EK6" s="84"/>
      <c r="EL6" s="84"/>
      <c r="EM6" s="84"/>
      <c r="EN6" s="84"/>
      <c r="EO6" s="84"/>
      <c r="EP6" s="84"/>
      <c r="EQ6" s="84"/>
      <c r="ER6" s="84"/>
      <c r="ES6" s="84"/>
      <c r="ET6" s="84"/>
      <c r="EU6" s="84"/>
      <c r="EV6" s="84"/>
      <c r="EW6" s="84"/>
      <c r="EX6" s="84"/>
      <c r="EY6" s="84"/>
      <c r="EZ6" s="84"/>
      <c r="FA6" s="84"/>
      <c r="FB6" s="129"/>
      <c r="FC6" s="129"/>
      <c r="FD6" s="84"/>
      <c r="FE6" s="84"/>
      <c r="FF6" s="84"/>
      <c r="FG6" s="84"/>
      <c r="FH6" s="84"/>
      <c r="FI6" s="84"/>
      <c r="FJ6" s="84"/>
      <c r="FK6" s="84"/>
      <c r="FL6" s="84"/>
      <c r="FM6" s="84"/>
      <c r="FN6" s="84"/>
      <c r="FO6" s="84"/>
      <c r="FP6" s="84"/>
      <c r="FQ6" s="84"/>
      <c r="FR6" s="84"/>
      <c r="FS6" s="84"/>
      <c r="FT6" s="84"/>
      <c r="FU6" s="84"/>
      <c r="FV6" s="84"/>
      <c r="FW6" s="84"/>
      <c r="FX6" s="84"/>
      <c r="FY6" s="83"/>
      <c r="FZ6" s="83"/>
      <c r="GA6" s="83"/>
      <c r="GB6" s="83"/>
      <c r="GC6" s="83"/>
      <c r="GD6" s="83"/>
      <c r="GE6" s="83"/>
      <c r="GF6" s="83"/>
      <c r="GG6" s="83"/>
      <c r="GH6" s="83"/>
      <c r="GI6" s="83"/>
      <c r="GJ6" s="83"/>
      <c r="GK6" s="83"/>
      <c r="GL6" s="83"/>
      <c r="GM6" s="83"/>
      <c r="GN6" s="83"/>
      <c r="GO6" s="83"/>
      <c r="GP6" s="83"/>
      <c r="GQ6" s="83"/>
      <c r="GR6" s="83"/>
      <c r="GS6" s="83"/>
      <c r="GT6" s="83"/>
      <c r="GU6" s="83"/>
      <c r="GV6" s="83"/>
      <c r="GW6" s="83"/>
      <c r="GX6" s="83"/>
      <c r="GY6" s="83"/>
      <c r="GZ6" s="83"/>
      <c r="HA6" s="83"/>
      <c r="HB6" s="83"/>
      <c r="HC6" s="83"/>
      <c r="HD6" s="83"/>
      <c r="HE6" s="83"/>
      <c r="HF6" s="83"/>
      <c r="HG6" s="83"/>
      <c r="HH6" s="83"/>
      <c r="HI6" s="83"/>
      <c r="HJ6" s="83"/>
      <c r="HK6" s="83"/>
      <c r="HL6" s="83"/>
      <c r="HM6" s="83"/>
      <c r="HN6" s="83"/>
      <c r="HO6" s="83"/>
      <c r="HP6" s="83"/>
      <c r="HQ6" s="83"/>
      <c r="HR6" s="83"/>
      <c r="HS6" s="83"/>
      <c r="HT6" s="83"/>
      <c r="HU6" s="129"/>
      <c r="HV6" s="129"/>
      <c r="HW6" s="129"/>
      <c r="HX6" s="129"/>
      <c r="HY6" s="129"/>
      <c r="HZ6" s="129"/>
      <c r="IA6" s="129"/>
      <c r="IB6" s="129"/>
      <c r="IC6" s="129"/>
      <c r="ID6" s="129"/>
      <c r="IE6" s="129"/>
      <c r="IF6" s="129"/>
      <c r="IG6" s="129"/>
      <c r="IH6" s="129"/>
      <c r="II6" s="129"/>
      <c r="IJ6" s="129"/>
      <c r="IK6" s="129"/>
      <c r="IL6" s="129"/>
      <c r="IM6" s="129"/>
      <c r="IN6" s="129"/>
      <c r="IO6" s="129"/>
      <c r="IP6" s="129"/>
    </row>
    <row r="7" s="1" customFormat="1" ht="16.35" spans="1:250">
      <c r="A7" s="13"/>
      <c r="B7" s="18" t="s">
        <v>4</v>
      </c>
      <c r="C7" s="26">
        <f ca="1">M8+D7*7</f>
        <v>40837</v>
      </c>
      <c r="D7" s="27">
        <v>11</v>
      </c>
      <c r="E7" s="28"/>
      <c r="F7" s="29"/>
      <c r="G7" s="22"/>
      <c r="I7" s="81"/>
      <c r="J7" s="82"/>
      <c r="K7" s="85"/>
      <c r="L7" s="86" t="str">
        <f ca="1" t="shared" si="0"/>
        <v/>
      </c>
      <c r="M7" s="85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3"/>
      <c r="CO7" s="83"/>
      <c r="CP7" s="83"/>
      <c r="CQ7" s="83"/>
      <c r="CR7" s="83"/>
      <c r="CS7" s="83"/>
      <c r="CT7" s="83"/>
      <c r="CU7" s="83"/>
      <c r="CV7" s="83"/>
      <c r="CW7" s="83"/>
      <c r="CX7" s="83"/>
      <c r="CY7" s="83"/>
      <c r="CZ7" s="83"/>
      <c r="DA7" s="83"/>
      <c r="DB7" s="83"/>
      <c r="DC7" s="83"/>
      <c r="DD7" s="83"/>
      <c r="DE7" s="83"/>
      <c r="DF7" s="83"/>
      <c r="DG7" s="83"/>
      <c r="DH7" s="83"/>
      <c r="DI7" s="83"/>
      <c r="DJ7" s="83"/>
      <c r="DK7" s="83"/>
      <c r="DL7" s="83"/>
      <c r="DM7" s="83"/>
      <c r="DN7" s="83"/>
      <c r="DO7" s="83"/>
      <c r="DP7" s="83"/>
      <c r="DQ7" s="83"/>
      <c r="DR7" s="83"/>
      <c r="DS7" s="83"/>
      <c r="DT7" s="83"/>
      <c r="DU7" s="83"/>
      <c r="DV7" s="83"/>
      <c r="DW7" s="83"/>
      <c r="DX7" s="83"/>
      <c r="DY7" s="83"/>
      <c r="DZ7" s="83"/>
      <c r="EA7" s="83"/>
      <c r="EB7" s="83"/>
      <c r="EC7" s="83"/>
      <c r="ED7" s="83"/>
      <c r="EE7" s="83"/>
      <c r="EF7" s="83"/>
      <c r="EG7" s="83"/>
      <c r="EH7" s="83"/>
      <c r="EI7" s="83"/>
      <c r="EJ7" s="83"/>
      <c r="EK7" s="84"/>
      <c r="EL7" s="84"/>
      <c r="EM7" s="84"/>
      <c r="EN7" s="84"/>
      <c r="EO7" s="84"/>
      <c r="EP7" s="84"/>
      <c r="EQ7" s="84"/>
      <c r="ER7" s="84"/>
      <c r="ES7" s="84"/>
      <c r="ET7" s="84"/>
      <c r="EU7" s="84"/>
      <c r="EV7" s="84"/>
      <c r="EW7" s="84"/>
      <c r="EX7" s="84"/>
      <c r="EY7" s="84"/>
      <c r="EZ7" s="84"/>
      <c r="FA7" s="84"/>
      <c r="FB7" s="129"/>
      <c r="FC7" s="129"/>
      <c r="FD7" s="84"/>
      <c r="FE7" s="84"/>
      <c r="FF7" s="84"/>
      <c r="FG7" s="84"/>
      <c r="FH7" s="84"/>
      <c r="FI7" s="84"/>
      <c r="FJ7" s="84"/>
      <c r="FK7" s="84"/>
      <c r="FL7" s="84"/>
      <c r="FM7" s="84"/>
      <c r="FN7" s="84"/>
      <c r="FO7" s="84"/>
      <c r="FP7" s="84"/>
      <c r="FQ7" s="84"/>
      <c r="FR7" s="84"/>
      <c r="FS7" s="84"/>
      <c r="FT7" s="84"/>
      <c r="FU7" s="84"/>
      <c r="FV7" s="84"/>
      <c r="FW7" s="84"/>
      <c r="FX7" s="84"/>
      <c r="FY7" s="83"/>
      <c r="FZ7" s="83"/>
      <c r="GA7" s="83"/>
      <c r="GB7" s="83"/>
      <c r="GC7" s="83"/>
      <c r="GD7" s="83"/>
      <c r="GE7" s="83"/>
      <c r="GF7" s="83"/>
      <c r="GG7" s="83"/>
      <c r="GH7" s="83"/>
      <c r="GI7" s="83"/>
      <c r="GJ7" s="83"/>
      <c r="GK7" s="83"/>
      <c r="GL7" s="83"/>
      <c r="GM7" s="83"/>
      <c r="GN7" s="83"/>
      <c r="GO7" s="83"/>
      <c r="GP7" s="83"/>
      <c r="GQ7" s="83"/>
      <c r="GR7" s="83"/>
      <c r="GS7" s="83"/>
      <c r="GT7" s="83"/>
      <c r="GU7" s="83"/>
      <c r="GV7" s="83"/>
      <c r="GW7" s="83"/>
      <c r="GX7" s="83"/>
      <c r="GY7" s="83"/>
      <c r="GZ7" s="83"/>
      <c r="HA7" s="83"/>
      <c r="HB7" s="83"/>
      <c r="HC7" s="83"/>
      <c r="HD7" s="83"/>
      <c r="HE7" s="83"/>
      <c r="HF7" s="83"/>
      <c r="HG7" s="83"/>
      <c r="HH7" s="83"/>
      <c r="HI7" s="83"/>
      <c r="HJ7" s="83"/>
      <c r="HK7" s="83"/>
      <c r="HL7" s="83"/>
      <c r="HM7" s="83"/>
      <c r="HN7" s="83"/>
      <c r="HO7" s="83"/>
      <c r="HP7" s="83"/>
      <c r="HQ7" s="83"/>
      <c r="HR7" s="83"/>
      <c r="HS7" s="83"/>
      <c r="HT7" s="83"/>
      <c r="HU7" s="129"/>
      <c r="HV7" s="129"/>
      <c r="HW7" s="129"/>
      <c r="HX7" s="129"/>
      <c r="HY7" s="129"/>
      <c r="HZ7" s="129"/>
      <c r="IA7" s="129"/>
      <c r="IB7" s="129"/>
      <c r="IC7" s="129"/>
      <c r="ID7" s="129"/>
      <c r="IE7" s="129"/>
      <c r="IF7" s="129"/>
      <c r="IG7" s="129"/>
      <c r="IH7" s="129"/>
      <c r="II7" s="129"/>
      <c r="IJ7" s="129"/>
      <c r="IK7" s="129"/>
      <c r="IL7" s="129"/>
      <c r="IM7" s="129"/>
      <c r="IN7" s="129"/>
      <c r="IO7" s="129"/>
      <c r="IP7" s="129"/>
    </row>
    <row r="8" s="1" customFormat="1" ht="8.25" customHeight="1" spans="1:250">
      <c r="A8" s="13"/>
      <c r="B8" s="23"/>
      <c r="C8" s="30"/>
      <c r="D8" s="31"/>
      <c r="E8" s="31"/>
      <c r="F8" s="15"/>
      <c r="G8" s="22"/>
      <c r="I8" s="81"/>
      <c r="J8" s="82"/>
      <c r="K8" s="85"/>
      <c r="L8" s="86" t="str">
        <f ca="1" t="shared" si="0"/>
        <v/>
      </c>
      <c r="M8" s="86">
        <f ca="1">IF(I9,I9-7+CHOOSE(WEEKDAY(I9),5,4,3,2,1,7,6)+7*L9,E12-7+CHOOSE(WEEKDAY(E12),5,4,3,2,1,7,6)+7*L9)</f>
        <v>40760</v>
      </c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83"/>
      <c r="CJ8" s="83"/>
      <c r="CK8" s="83"/>
      <c r="CL8" s="83"/>
      <c r="CM8" s="83"/>
      <c r="CN8" s="83"/>
      <c r="CO8" s="83"/>
      <c r="CP8" s="83"/>
      <c r="CQ8" s="83"/>
      <c r="CR8" s="83"/>
      <c r="CS8" s="83"/>
      <c r="CT8" s="83"/>
      <c r="CU8" s="83"/>
      <c r="CV8" s="83"/>
      <c r="CW8" s="83"/>
      <c r="CX8" s="83"/>
      <c r="CY8" s="83"/>
      <c r="CZ8" s="83"/>
      <c r="DA8" s="83"/>
      <c r="DB8" s="83"/>
      <c r="DC8" s="83"/>
      <c r="DD8" s="83"/>
      <c r="DE8" s="83"/>
      <c r="DF8" s="83"/>
      <c r="DG8" s="83"/>
      <c r="DH8" s="83"/>
      <c r="DI8" s="83"/>
      <c r="DJ8" s="83"/>
      <c r="DK8" s="83"/>
      <c r="DL8" s="83"/>
      <c r="DM8" s="83"/>
      <c r="DN8" s="83"/>
      <c r="DO8" s="83"/>
      <c r="DP8" s="83"/>
      <c r="DQ8" s="83"/>
      <c r="DR8" s="83"/>
      <c r="DS8" s="83"/>
      <c r="DT8" s="83"/>
      <c r="DU8" s="83"/>
      <c r="DV8" s="83"/>
      <c r="DW8" s="83"/>
      <c r="DX8" s="83"/>
      <c r="DY8" s="83"/>
      <c r="DZ8" s="83"/>
      <c r="EA8" s="83"/>
      <c r="EB8" s="83"/>
      <c r="EC8" s="83"/>
      <c r="ED8" s="83"/>
      <c r="EE8" s="83"/>
      <c r="EF8" s="83"/>
      <c r="EG8" s="83"/>
      <c r="EH8" s="83"/>
      <c r="EI8" s="83"/>
      <c r="EJ8" s="83"/>
      <c r="EK8" s="84"/>
      <c r="EL8" s="84"/>
      <c r="EM8" s="84"/>
      <c r="EN8" s="84"/>
      <c r="EO8" s="128"/>
      <c r="EP8" s="128"/>
      <c r="EQ8" s="128"/>
      <c r="ER8" s="128"/>
      <c r="ES8" s="128"/>
      <c r="ET8" s="128"/>
      <c r="EU8" s="128"/>
      <c r="EV8" s="128"/>
      <c r="EW8" s="128"/>
      <c r="EX8" s="128"/>
      <c r="EY8" s="128"/>
      <c r="EZ8" s="128"/>
      <c r="FA8" s="128"/>
      <c r="FB8" s="129"/>
      <c r="FC8" s="129"/>
      <c r="FD8" s="128"/>
      <c r="FE8" s="128"/>
      <c r="FF8" s="128"/>
      <c r="FG8" s="128"/>
      <c r="FH8" s="128"/>
      <c r="FI8" s="128"/>
      <c r="FJ8" s="128"/>
      <c r="FK8" s="128"/>
      <c r="FL8" s="128"/>
      <c r="FM8" s="128"/>
      <c r="FN8" s="128"/>
      <c r="FO8" s="128"/>
      <c r="FP8" s="128"/>
      <c r="FQ8" s="128"/>
      <c r="FR8" s="128"/>
      <c r="FS8" s="128"/>
      <c r="FT8" s="128"/>
      <c r="FU8" s="128"/>
      <c r="FV8" s="84"/>
      <c r="FW8" s="84"/>
      <c r="FX8" s="84"/>
      <c r="FY8" s="83"/>
      <c r="FZ8" s="83"/>
      <c r="GA8" s="83"/>
      <c r="GB8" s="83"/>
      <c r="GC8" s="83"/>
      <c r="GD8" s="83"/>
      <c r="GE8" s="83"/>
      <c r="GF8" s="83"/>
      <c r="GG8" s="83"/>
      <c r="GH8" s="83"/>
      <c r="GI8" s="83"/>
      <c r="GJ8" s="83"/>
      <c r="GK8" s="83"/>
      <c r="GL8" s="83"/>
      <c r="GM8" s="83"/>
      <c r="GN8" s="83"/>
      <c r="GO8" s="83"/>
      <c r="GP8" s="83"/>
      <c r="GQ8" s="83"/>
      <c r="GR8" s="83"/>
      <c r="GS8" s="83"/>
      <c r="GT8" s="83"/>
      <c r="GU8" s="83"/>
      <c r="GV8" s="83"/>
      <c r="GW8" s="83"/>
      <c r="GX8" s="83"/>
      <c r="GY8" s="83"/>
      <c r="GZ8" s="83"/>
      <c r="HA8" s="83"/>
      <c r="HB8" s="83"/>
      <c r="HC8" s="83"/>
      <c r="HD8" s="83"/>
      <c r="HE8" s="83"/>
      <c r="HF8" s="83"/>
      <c r="HG8" s="83"/>
      <c r="HH8" s="83"/>
      <c r="HI8" s="83"/>
      <c r="HJ8" s="83"/>
      <c r="HK8" s="83"/>
      <c r="HL8" s="83"/>
      <c r="HM8" s="83"/>
      <c r="HN8" s="83"/>
      <c r="HO8" s="83"/>
      <c r="HP8" s="83"/>
      <c r="HQ8" s="83"/>
      <c r="HR8" s="83"/>
      <c r="HS8" s="83"/>
      <c r="HT8" s="83"/>
      <c r="HU8" s="129"/>
      <c r="HV8" s="129"/>
      <c r="HW8" s="129"/>
      <c r="HX8" s="129"/>
      <c r="HY8" s="129"/>
      <c r="HZ8" s="129"/>
      <c r="IA8" s="129"/>
      <c r="IB8" s="129"/>
      <c r="IC8" s="129"/>
      <c r="ID8" s="129"/>
      <c r="IE8" s="129"/>
      <c r="IF8" s="129"/>
      <c r="IG8" s="129"/>
      <c r="IH8" s="129"/>
      <c r="II8" s="129"/>
      <c r="IJ8" s="129"/>
      <c r="IK8" s="129"/>
      <c r="IL8" s="129"/>
      <c r="IM8" s="129"/>
      <c r="IN8" s="129"/>
      <c r="IO8" s="129"/>
      <c r="IP8" s="129"/>
    </row>
    <row r="9" s="2" customFormat="1" ht="15" spans="1:256">
      <c r="A9" s="13"/>
      <c r="B9" s="18" t="s">
        <v>5</v>
      </c>
      <c r="C9" s="32" t="str">
        <f ca="1">N10&amp;" ~ "&amp;TEXT(IJ9,"dd mmm,yy'")</f>
        <v>05 Aug,11' ~ 23 Mar,12'</v>
      </c>
      <c r="D9" s="20"/>
      <c r="E9" s="33">
        <v>1</v>
      </c>
      <c r="F9" s="34"/>
      <c r="G9" s="35"/>
      <c r="H9" s="36" t="s">
        <v>6</v>
      </c>
      <c r="I9" s="87"/>
      <c r="J9" s="87"/>
      <c r="K9" s="88" t="s">
        <v>7</v>
      </c>
      <c r="L9" s="89">
        <v>0</v>
      </c>
      <c r="M9" s="90">
        <f ca="1">IF(E9=1,M8,M8+231*(E9-1))</f>
        <v>40760</v>
      </c>
      <c r="N9" s="91">
        <f ca="1" t="shared" ref="N9:BY9" si="1">M9+1</f>
        <v>40761</v>
      </c>
      <c r="O9" s="91">
        <f ca="1" t="shared" si="1"/>
        <v>40762</v>
      </c>
      <c r="P9" s="91">
        <f ca="1" t="shared" si="1"/>
        <v>40763</v>
      </c>
      <c r="Q9" s="91">
        <f ca="1" t="shared" si="1"/>
        <v>40764</v>
      </c>
      <c r="R9" s="91">
        <f ca="1" t="shared" si="1"/>
        <v>40765</v>
      </c>
      <c r="S9" s="91">
        <f ca="1" t="shared" si="1"/>
        <v>40766</v>
      </c>
      <c r="T9" s="91">
        <f ca="1" t="shared" si="1"/>
        <v>40767</v>
      </c>
      <c r="U9" s="91">
        <f ca="1" t="shared" si="1"/>
        <v>40768</v>
      </c>
      <c r="V9" s="91">
        <f ca="1" t="shared" si="1"/>
        <v>40769</v>
      </c>
      <c r="W9" s="91">
        <f ca="1" t="shared" si="1"/>
        <v>40770</v>
      </c>
      <c r="X9" s="91">
        <f ca="1" t="shared" si="1"/>
        <v>40771</v>
      </c>
      <c r="Y9" s="91">
        <f ca="1" t="shared" si="1"/>
        <v>40772</v>
      </c>
      <c r="Z9" s="91">
        <f ca="1" t="shared" si="1"/>
        <v>40773</v>
      </c>
      <c r="AA9" s="91">
        <f ca="1" t="shared" si="1"/>
        <v>40774</v>
      </c>
      <c r="AB9" s="91">
        <f ca="1" t="shared" si="1"/>
        <v>40775</v>
      </c>
      <c r="AC9" s="91">
        <f ca="1" t="shared" si="1"/>
        <v>40776</v>
      </c>
      <c r="AD9" s="91">
        <f ca="1" t="shared" si="1"/>
        <v>40777</v>
      </c>
      <c r="AE9" s="91">
        <f ca="1" t="shared" si="1"/>
        <v>40778</v>
      </c>
      <c r="AF9" s="91">
        <f ca="1" t="shared" si="1"/>
        <v>40779</v>
      </c>
      <c r="AG9" s="91">
        <f ca="1" t="shared" si="1"/>
        <v>40780</v>
      </c>
      <c r="AH9" s="91">
        <f ca="1" t="shared" si="1"/>
        <v>40781</v>
      </c>
      <c r="AI9" s="91">
        <f ca="1" t="shared" si="1"/>
        <v>40782</v>
      </c>
      <c r="AJ9" s="91">
        <f ca="1" t="shared" si="1"/>
        <v>40783</v>
      </c>
      <c r="AK9" s="91">
        <f ca="1" t="shared" si="1"/>
        <v>40784</v>
      </c>
      <c r="AL9" s="91">
        <f ca="1" t="shared" si="1"/>
        <v>40785</v>
      </c>
      <c r="AM9" s="91">
        <f ca="1" t="shared" si="1"/>
        <v>40786</v>
      </c>
      <c r="AN9" s="91">
        <f ca="1" t="shared" si="1"/>
        <v>40787</v>
      </c>
      <c r="AO9" s="91">
        <f ca="1" t="shared" si="1"/>
        <v>40788</v>
      </c>
      <c r="AP9" s="91">
        <f ca="1" t="shared" si="1"/>
        <v>40789</v>
      </c>
      <c r="AQ9" s="91">
        <f ca="1" t="shared" si="1"/>
        <v>40790</v>
      </c>
      <c r="AR9" s="91">
        <f ca="1" t="shared" si="1"/>
        <v>40791</v>
      </c>
      <c r="AS9" s="91">
        <f ca="1" t="shared" si="1"/>
        <v>40792</v>
      </c>
      <c r="AT9" s="91">
        <f ca="1" t="shared" si="1"/>
        <v>40793</v>
      </c>
      <c r="AU9" s="91">
        <f ca="1" t="shared" si="1"/>
        <v>40794</v>
      </c>
      <c r="AV9" s="91">
        <f ca="1" t="shared" si="1"/>
        <v>40795</v>
      </c>
      <c r="AW9" s="91">
        <f ca="1" t="shared" si="1"/>
        <v>40796</v>
      </c>
      <c r="AX9" s="91">
        <f ca="1" t="shared" si="1"/>
        <v>40797</v>
      </c>
      <c r="AY9" s="91">
        <f ca="1" t="shared" si="1"/>
        <v>40798</v>
      </c>
      <c r="AZ9" s="91">
        <f ca="1" t="shared" si="1"/>
        <v>40799</v>
      </c>
      <c r="BA9" s="91">
        <f ca="1" t="shared" si="1"/>
        <v>40800</v>
      </c>
      <c r="BB9" s="91">
        <f ca="1" t="shared" si="1"/>
        <v>40801</v>
      </c>
      <c r="BC9" s="91">
        <f ca="1" t="shared" si="1"/>
        <v>40802</v>
      </c>
      <c r="BD9" s="91">
        <f ca="1" t="shared" si="1"/>
        <v>40803</v>
      </c>
      <c r="BE9" s="91">
        <f ca="1" t="shared" si="1"/>
        <v>40804</v>
      </c>
      <c r="BF9" s="91">
        <f ca="1" t="shared" si="1"/>
        <v>40805</v>
      </c>
      <c r="BG9" s="91">
        <f ca="1" t="shared" si="1"/>
        <v>40806</v>
      </c>
      <c r="BH9" s="91">
        <f ca="1" t="shared" si="1"/>
        <v>40807</v>
      </c>
      <c r="BI9" s="91">
        <f ca="1" t="shared" si="1"/>
        <v>40808</v>
      </c>
      <c r="BJ9" s="91">
        <f ca="1" t="shared" si="1"/>
        <v>40809</v>
      </c>
      <c r="BK9" s="91">
        <f ca="1" t="shared" si="1"/>
        <v>40810</v>
      </c>
      <c r="BL9" s="91">
        <f ca="1" t="shared" si="1"/>
        <v>40811</v>
      </c>
      <c r="BM9" s="91">
        <f ca="1" t="shared" si="1"/>
        <v>40812</v>
      </c>
      <c r="BN9" s="91">
        <f ca="1" t="shared" si="1"/>
        <v>40813</v>
      </c>
      <c r="BO9" s="91">
        <f ca="1" t="shared" si="1"/>
        <v>40814</v>
      </c>
      <c r="BP9" s="91">
        <f ca="1" t="shared" si="1"/>
        <v>40815</v>
      </c>
      <c r="BQ9" s="91">
        <f ca="1" t="shared" si="1"/>
        <v>40816</v>
      </c>
      <c r="BR9" s="91">
        <f ca="1" t="shared" si="1"/>
        <v>40817</v>
      </c>
      <c r="BS9" s="91">
        <f ca="1" t="shared" si="1"/>
        <v>40818</v>
      </c>
      <c r="BT9" s="91">
        <f ca="1" t="shared" si="1"/>
        <v>40819</v>
      </c>
      <c r="BU9" s="91">
        <f ca="1" t="shared" si="1"/>
        <v>40820</v>
      </c>
      <c r="BV9" s="91">
        <f ca="1" t="shared" si="1"/>
        <v>40821</v>
      </c>
      <c r="BW9" s="91">
        <f ca="1" t="shared" si="1"/>
        <v>40822</v>
      </c>
      <c r="BX9" s="91">
        <f ca="1" t="shared" si="1"/>
        <v>40823</v>
      </c>
      <c r="BY9" s="91">
        <f ca="1" t="shared" si="1"/>
        <v>40824</v>
      </c>
      <c r="BZ9" s="91">
        <f ca="1" t="shared" ref="BZ9:EK9" si="2">BY9+1</f>
        <v>40825</v>
      </c>
      <c r="CA9" s="91">
        <f ca="1" t="shared" si="2"/>
        <v>40826</v>
      </c>
      <c r="CB9" s="91">
        <f ca="1" t="shared" si="2"/>
        <v>40827</v>
      </c>
      <c r="CC9" s="91">
        <f ca="1" t="shared" si="2"/>
        <v>40828</v>
      </c>
      <c r="CD9" s="91">
        <f ca="1" t="shared" si="2"/>
        <v>40829</v>
      </c>
      <c r="CE9" s="91">
        <f ca="1" t="shared" si="2"/>
        <v>40830</v>
      </c>
      <c r="CF9" s="91">
        <f ca="1" t="shared" si="2"/>
        <v>40831</v>
      </c>
      <c r="CG9" s="91">
        <f ca="1" t="shared" si="2"/>
        <v>40832</v>
      </c>
      <c r="CH9" s="91">
        <f ca="1" t="shared" si="2"/>
        <v>40833</v>
      </c>
      <c r="CI9" s="91">
        <f ca="1" t="shared" si="2"/>
        <v>40834</v>
      </c>
      <c r="CJ9" s="91">
        <f ca="1" t="shared" si="2"/>
        <v>40835</v>
      </c>
      <c r="CK9" s="91">
        <f ca="1" t="shared" si="2"/>
        <v>40836</v>
      </c>
      <c r="CL9" s="91">
        <f ca="1" t="shared" si="2"/>
        <v>40837</v>
      </c>
      <c r="CM9" s="91">
        <f ca="1" t="shared" si="2"/>
        <v>40838</v>
      </c>
      <c r="CN9" s="91">
        <f ca="1" t="shared" si="2"/>
        <v>40839</v>
      </c>
      <c r="CO9" s="91">
        <f ca="1" t="shared" si="2"/>
        <v>40840</v>
      </c>
      <c r="CP9" s="91">
        <f ca="1" t="shared" si="2"/>
        <v>40841</v>
      </c>
      <c r="CQ9" s="91">
        <f ca="1" t="shared" si="2"/>
        <v>40842</v>
      </c>
      <c r="CR9" s="91">
        <f ca="1" t="shared" si="2"/>
        <v>40843</v>
      </c>
      <c r="CS9" s="91">
        <f ca="1" t="shared" si="2"/>
        <v>40844</v>
      </c>
      <c r="CT9" s="91">
        <f ca="1" t="shared" si="2"/>
        <v>40845</v>
      </c>
      <c r="CU9" s="91">
        <f ca="1" t="shared" si="2"/>
        <v>40846</v>
      </c>
      <c r="CV9" s="91">
        <f ca="1" t="shared" si="2"/>
        <v>40847</v>
      </c>
      <c r="CW9" s="91">
        <f ca="1" t="shared" si="2"/>
        <v>40848</v>
      </c>
      <c r="CX9" s="91">
        <f ca="1" t="shared" si="2"/>
        <v>40849</v>
      </c>
      <c r="CY9" s="91">
        <f ca="1" t="shared" si="2"/>
        <v>40850</v>
      </c>
      <c r="CZ9" s="91">
        <f ca="1" t="shared" si="2"/>
        <v>40851</v>
      </c>
      <c r="DA9" s="91">
        <f ca="1" t="shared" si="2"/>
        <v>40852</v>
      </c>
      <c r="DB9" s="91">
        <f ca="1" t="shared" si="2"/>
        <v>40853</v>
      </c>
      <c r="DC9" s="91">
        <f ca="1" t="shared" si="2"/>
        <v>40854</v>
      </c>
      <c r="DD9" s="91">
        <f ca="1" t="shared" si="2"/>
        <v>40855</v>
      </c>
      <c r="DE9" s="91">
        <f ca="1" t="shared" si="2"/>
        <v>40856</v>
      </c>
      <c r="DF9" s="91">
        <f ca="1" t="shared" si="2"/>
        <v>40857</v>
      </c>
      <c r="DG9" s="91">
        <f ca="1" t="shared" si="2"/>
        <v>40858</v>
      </c>
      <c r="DH9" s="91">
        <f ca="1" t="shared" si="2"/>
        <v>40859</v>
      </c>
      <c r="DI9" s="91">
        <f ca="1" t="shared" si="2"/>
        <v>40860</v>
      </c>
      <c r="DJ9" s="91">
        <f ca="1" t="shared" si="2"/>
        <v>40861</v>
      </c>
      <c r="DK9" s="91">
        <f ca="1" t="shared" si="2"/>
        <v>40862</v>
      </c>
      <c r="DL9" s="91">
        <f ca="1" t="shared" si="2"/>
        <v>40863</v>
      </c>
      <c r="DM9" s="91">
        <f ca="1" t="shared" si="2"/>
        <v>40864</v>
      </c>
      <c r="DN9" s="91">
        <f ca="1" t="shared" si="2"/>
        <v>40865</v>
      </c>
      <c r="DO9" s="91">
        <f ca="1" t="shared" si="2"/>
        <v>40866</v>
      </c>
      <c r="DP9" s="91">
        <f ca="1" t="shared" si="2"/>
        <v>40867</v>
      </c>
      <c r="DQ9" s="91">
        <f ca="1" t="shared" si="2"/>
        <v>40868</v>
      </c>
      <c r="DR9" s="91">
        <f ca="1" t="shared" si="2"/>
        <v>40869</v>
      </c>
      <c r="DS9" s="91">
        <f ca="1" t="shared" si="2"/>
        <v>40870</v>
      </c>
      <c r="DT9" s="91">
        <f ca="1" t="shared" si="2"/>
        <v>40871</v>
      </c>
      <c r="DU9" s="91">
        <f ca="1" t="shared" si="2"/>
        <v>40872</v>
      </c>
      <c r="DV9" s="91">
        <f ca="1" t="shared" si="2"/>
        <v>40873</v>
      </c>
      <c r="DW9" s="91">
        <f ca="1" t="shared" si="2"/>
        <v>40874</v>
      </c>
      <c r="DX9" s="91">
        <f ca="1" t="shared" si="2"/>
        <v>40875</v>
      </c>
      <c r="DY9" s="91">
        <f ca="1" t="shared" si="2"/>
        <v>40876</v>
      </c>
      <c r="DZ9" s="91">
        <f ca="1" t="shared" si="2"/>
        <v>40877</v>
      </c>
      <c r="EA9" s="91">
        <f ca="1" t="shared" si="2"/>
        <v>40878</v>
      </c>
      <c r="EB9" s="91">
        <f ca="1" t="shared" si="2"/>
        <v>40879</v>
      </c>
      <c r="EC9" s="91">
        <f ca="1" t="shared" si="2"/>
        <v>40880</v>
      </c>
      <c r="ED9" s="91">
        <f ca="1" t="shared" si="2"/>
        <v>40881</v>
      </c>
      <c r="EE9" s="91">
        <f ca="1" t="shared" si="2"/>
        <v>40882</v>
      </c>
      <c r="EF9" s="91">
        <f ca="1" t="shared" si="2"/>
        <v>40883</v>
      </c>
      <c r="EG9" s="91">
        <f ca="1" t="shared" si="2"/>
        <v>40884</v>
      </c>
      <c r="EH9" s="91">
        <f ca="1" t="shared" si="2"/>
        <v>40885</v>
      </c>
      <c r="EI9" s="91">
        <f ca="1" t="shared" si="2"/>
        <v>40886</v>
      </c>
      <c r="EJ9" s="91">
        <f ca="1" t="shared" si="2"/>
        <v>40887</v>
      </c>
      <c r="EK9" s="91">
        <f ca="1" t="shared" si="2"/>
        <v>40888</v>
      </c>
      <c r="EL9" s="91">
        <f ca="1" t="shared" ref="EL9:GW9" si="3">EK9+1</f>
        <v>40889</v>
      </c>
      <c r="EM9" s="91">
        <f ca="1" t="shared" si="3"/>
        <v>40890</v>
      </c>
      <c r="EN9" s="91">
        <f ca="1" t="shared" si="3"/>
        <v>40891</v>
      </c>
      <c r="EO9" s="91">
        <f ca="1" t="shared" si="3"/>
        <v>40892</v>
      </c>
      <c r="EP9" s="91">
        <f ca="1" t="shared" si="3"/>
        <v>40893</v>
      </c>
      <c r="EQ9" s="91">
        <f ca="1" t="shared" si="3"/>
        <v>40894</v>
      </c>
      <c r="ER9" s="91">
        <f ca="1" t="shared" si="3"/>
        <v>40895</v>
      </c>
      <c r="ES9" s="91">
        <f ca="1" t="shared" si="3"/>
        <v>40896</v>
      </c>
      <c r="ET9" s="91">
        <f ca="1" t="shared" si="3"/>
        <v>40897</v>
      </c>
      <c r="EU9" s="91">
        <f ca="1" t="shared" si="3"/>
        <v>40898</v>
      </c>
      <c r="EV9" s="91">
        <f ca="1" t="shared" si="3"/>
        <v>40899</v>
      </c>
      <c r="EW9" s="91">
        <f ca="1" t="shared" si="3"/>
        <v>40900</v>
      </c>
      <c r="EX9" s="91">
        <f ca="1" t="shared" si="3"/>
        <v>40901</v>
      </c>
      <c r="EY9" s="91">
        <f ca="1" t="shared" si="3"/>
        <v>40902</v>
      </c>
      <c r="EZ9" s="91">
        <f ca="1" t="shared" si="3"/>
        <v>40903</v>
      </c>
      <c r="FA9" s="91">
        <f ca="1" t="shared" si="3"/>
        <v>40904</v>
      </c>
      <c r="FB9" s="130">
        <f ca="1" t="shared" si="3"/>
        <v>40905</v>
      </c>
      <c r="FC9" s="130">
        <f ca="1" t="shared" si="3"/>
        <v>40906</v>
      </c>
      <c r="FD9" s="91">
        <f ca="1" t="shared" si="3"/>
        <v>40907</v>
      </c>
      <c r="FE9" s="91">
        <f ca="1" t="shared" si="3"/>
        <v>40908</v>
      </c>
      <c r="FF9" s="91">
        <f ca="1" t="shared" si="3"/>
        <v>40909</v>
      </c>
      <c r="FG9" s="91">
        <f ca="1" t="shared" si="3"/>
        <v>40910</v>
      </c>
      <c r="FH9" s="91">
        <f ca="1" t="shared" si="3"/>
        <v>40911</v>
      </c>
      <c r="FI9" s="91">
        <f ca="1" t="shared" si="3"/>
        <v>40912</v>
      </c>
      <c r="FJ9" s="91">
        <f ca="1" t="shared" si="3"/>
        <v>40913</v>
      </c>
      <c r="FK9" s="91">
        <f ca="1" t="shared" si="3"/>
        <v>40914</v>
      </c>
      <c r="FL9" s="91">
        <f ca="1" t="shared" si="3"/>
        <v>40915</v>
      </c>
      <c r="FM9" s="91">
        <f ca="1" t="shared" si="3"/>
        <v>40916</v>
      </c>
      <c r="FN9" s="91">
        <f ca="1" t="shared" si="3"/>
        <v>40917</v>
      </c>
      <c r="FO9" s="91">
        <f ca="1" t="shared" si="3"/>
        <v>40918</v>
      </c>
      <c r="FP9" s="91">
        <f ca="1" t="shared" si="3"/>
        <v>40919</v>
      </c>
      <c r="FQ9" s="91">
        <f ca="1" t="shared" si="3"/>
        <v>40920</v>
      </c>
      <c r="FR9" s="91">
        <f ca="1" t="shared" si="3"/>
        <v>40921</v>
      </c>
      <c r="FS9" s="91">
        <f ca="1" t="shared" si="3"/>
        <v>40922</v>
      </c>
      <c r="FT9" s="91">
        <f ca="1" t="shared" si="3"/>
        <v>40923</v>
      </c>
      <c r="FU9" s="91">
        <f ca="1" t="shared" si="3"/>
        <v>40924</v>
      </c>
      <c r="FV9" s="91">
        <f ca="1" t="shared" si="3"/>
        <v>40925</v>
      </c>
      <c r="FW9" s="91">
        <f ca="1" t="shared" si="3"/>
        <v>40926</v>
      </c>
      <c r="FX9" s="91">
        <f ca="1" t="shared" si="3"/>
        <v>40927</v>
      </c>
      <c r="FY9" s="91">
        <f ca="1" t="shared" si="3"/>
        <v>40928</v>
      </c>
      <c r="FZ9" s="91">
        <f ca="1" t="shared" si="3"/>
        <v>40929</v>
      </c>
      <c r="GA9" s="91">
        <f ca="1" t="shared" si="3"/>
        <v>40930</v>
      </c>
      <c r="GB9" s="91">
        <f ca="1" t="shared" si="3"/>
        <v>40931</v>
      </c>
      <c r="GC9" s="91">
        <f ca="1" t="shared" si="3"/>
        <v>40932</v>
      </c>
      <c r="GD9" s="91">
        <f ca="1" t="shared" si="3"/>
        <v>40933</v>
      </c>
      <c r="GE9" s="91">
        <f ca="1" t="shared" si="3"/>
        <v>40934</v>
      </c>
      <c r="GF9" s="91">
        <f ca="1" t="shared" si="3"/>
        <v>40935</v>
      </c>
      <c r="GG9" s="91">
        <f ca="1" t="shared" si="3"/>
        <v>40936</v>
      </c>
      <c r="GH9" s="91">
        <f ca="1" t="shared" si="3"/>
        <v>40937</v>
      </c>
      <c r="GI9" s="91">
        <f ca="1" t="shared" si="3"/>
        <v>40938</v>
      </c>
      <c r="GJ9" s="91">
        <f ca="1" t="shared" si="3"/>
        <v>40939</v>
      </c>
      <c r="GK9" s="91">
        <f ca="1" t="shared" si="3"/>
        <v>40940</v>
      </c>
      <c r="GL9" s="91">
        <f ca="1" t="shared" si="3"/>
        <v>40941</v>
      </c>
      <c r="GM9" s="91">
        <f ca="1" t="shared" si="3"/>
        <v>40942</v>
      </c>
      <c r="GN9" s="91">
        <f ca="1" t="shared" si="3"/>
        <v>40943</v>
      </c>
      <c r="GO9" s="91">
        <f ca="1" t="shared" si="3"/>
        <v>40944</v>
      </c>
      <c r="GP9" s="91">
        <f ca="1" t="shared" si="3"/>
        <v>40945</v>
      </c>
      <c r="GQ9" s="91">
        <f ca="1" t="shared" si="3"/>
        <v>40946</v>
      </c>
      <c r="GR9" s="91">
        <f ca="1" t="shared" si="3"/>
        <v>40947</v>
      </c>
      <c r="GS9" s="91">
        <f ca="1" t="shared" si="3"/>
        <v>40948</v>
      </c>
      <c r="GT9" s="91">
        <f ca="1" t="shared" si="3"/>
        <v>40949</v>
      </c>
      <c r="GU9" s="91">
        <f ca="1" t="shared" si="3"/>
        <v>40950</v>
      </c>
      <c r="GV9" s="91">
        <f ca="1" t="shared" si="3"/>
        <v>40951</v>
      </c>
      <c r="GW9" s="91">
        <f ca="1" t="shared" si="3"/>
        <v>40952</v>
      </c>
      <c r="GX9" s="91">
        <f ca="1" t="shared" ref="GX9:IQ9" si="4">GW9+1</f>
        <v>40953</v>
      </c>
      <c r="GY9" s="91">
        <f ca="1" t="shared" si="4"/>
        <v>40954</v>
      </c>
      <c r="GZ9" s="91">
        <f ca="1" t="shared" si="4"/>
        <v>40955</v>
      </c>
      <c r="HA9" s="91">
        <f ca="1" t="shared" si="4"/>
        <v>40956</v>
      </c>
      <c r="HB9" s="91">
        <f ca="1" t="shared" si="4"/>
        <v>40957</v>
      </c>
      <c r="HC9" s="91">
        <f ca="1" t="shared" si="4"/>
        <v>40958</v>
      </c>
      <c r="HD9" s="91">
        <f ca="1" t="shared" si="4"/>
        <v>40959</v>
      </c>
      <c r="HE9" s="91">
        <f ca="1" t="shared" si="4"/>
        <v>40960</v>
      </c>
      <c r="HF9" s="91">
        <f ca="1" t="shared" si="4"/>
        <v>40961</v>
      </c>
      <c r="HG9" s="91">
        <f ca="1" t="shared" si="4"/>
        <v>40962</v>
      </c>
      <c r="HH9" s="91">
        <f ca="1" t="shared" si="4"/>
        <v>40963</v>
      </c>
      <c r="HI9" s="91">
        <f ca="1" t="shared" si="4"/>
        <v>40964</v>
      </c>
      <c r="HJ9" s="91">
        <f ca="1" t="shared" si="4"/>
        <v>40965</v>
      </c>
      <c r="HK9" s="91">
        <f ca="1" t="shared" si="4"/>
        <v>40966</v>
      </c>
      <c r="HL9" s="91">
        <f ca="1" t="shared" si="4"/>
        <v>40967</v>
      </c>
      <c r="HM9" s="91">
        <f ca="1" t="shared" si="4"/>
        <v>40968</v>
      </c>
      <c r="HN9" s="91">
        <f ca="1" t="shared" si="4"/>
        <v>40969</v>
      </c>
      <c r="HO9" s="91">
        <f ca="1" t="shared" si="4"/>
        <v>40970</v>
      </c>
      <c r="HP9" s="91">
        <f ca="1" t="shared" si="4"/>
        <v>40971</v>
      </c>
      <c r="HQ9" s="91">
        <f ca="1" t="shared" si="4"/>
        <v>40972</v>
      </c>
      <c r="HR9" s="91">
        <f ca="1" t="shared" si="4"/>
        <v>40973</v>
      </c>
      <c r="HS9" s="91">
        <f ca="1" t="shared" si="4"/>
        <v>40974</v>
      </c>
      <c r="HT9" s="91">
        <f ca="1" t="shared" si="4"/>
        <v>40975</v>
      </c>
      <c r="HU9" s="91">
        <f ca="1" t="shared" si="4"/>
        <v>40976</v>
      </c>
      <c r="HV9" s="91">
        <f ca="1" t="shared" si="4"/>
        <v>40977</v>
      </c>
      <c r="HW9" s="91">
        <f ca="1" t="shared" si="4"/>
        <v>40978</v>
      </c>
      <c r="HX9" s="91">
        <f ca="1" t="shared" si="4"/>
        <v>40979</v>
      </c>
      <c r="HY9" s="91">
        <f ca="1" t="shared" si="4"/>
        <v>40980</v>
      </c>
      <c r="HZ9" s="91">
        <f ca="1" t="shared" si="4"/>
        <v>40981</v>
      </c>
      <c r="IA9" s="91">
        <f ca="1" t="shared" si="4"/>
        <v>40982</v>
      </c>
      <c r="IB9" s="91">
        <f ca="1" t="shared" si="4"/>
        <v>40983</v>
      </c>
      <c r="IC9" s="91">
        <f ca="1" t="shared" si="4"/>
        <v>40984</v>
      </c>
      <c r="ID9" s="91">
        <f ca="1" t="shared" si="4"/>
        <v>40985</v>
      </c>
      <c r="IE9" s="91">
        <f ca="1" t="shared" si="4"/>
        <v>40986</v>
      </c>
      <c r="IF9" s="91">
        <f ca="1" t="shared" si="4"/>
        <v>40987</v>
      </c>
      <c r="IG9" s="91">
        <f ca="1" t="shared" si="4"/>
        <v>40988</v>
      </c>
      <c r="IH9" s="91">
        <f ca="1" t="shared" si="4"/>
        <v>40989</v>
      </c>
      <c r="II9" s="91">
        <f ca="1" t="shared" si="4"/>
        <v>40990</v>
      </c>
      <c r="IJ9" s="91">
        <f ca="1" t="shared" si="4"/>
        <v>40991</v>
      </c>
      <c r="IK9" s="91">
        <f ca="1" t="shared" si="4"/>
        <v>40992</v>
      </c>
      <c r="IL9" s="91">
        <f ca="1" t="shared" si="4"/>
        <v>40993</v>
      </c>
      <c r="IM9" s="91">
        <f ca="1" t="shared" si="4"/>
        <v>40994</v>
      </c>
      <c r="IN9" s="91">
        <f ca="1" t="shared" si="4"/>
        <v>40995</v>
      </c>
      <c r="IO9" s="91">
        <f ca="1" t="shared" si="4"/>
        <v>40996</v>
      </c>
      <c r="IP9" s="91">
        <f ca="1" t="shared" si="4"/>
        <v>40997</v>
      </c>
      <c r="IQ9" s="131">
        <f ca="1" t="shared" si="4"/>
        <v>40998</v>
      </c>
      <c r="IR9" s="1"/>
      <c r="IS9" s="1"/>
      <c r="IT9" s="1"/>
      <c r="IU9" s="1"/>
      <c r="IV9" s="1"/>
    </row>
    <row r="10" s="3" customFormat="1" ht="50.25" customHeight="1" spans="1:251">
      <c r="A10" s="37" t="s">
        <v>8</v>
      </c>
      <c r="B10" s="38" t="s">
        <v>9</v>
      </c>
      <c r="C10" s="39"/>
      <c r="D10" s="40" t="s">
        <v>10</v>
      </c>
      <c r="E10" s="41" t="s">
        <v>6</v>
      </c>
      <c r="F10" s="41" t="s">
        <v>11</v>
      </c>
      <c r="G10" s="42" t="s">
        <v>12</v>
      </c>
      <c r="H10" s="43" t="s">
        <v>13</v>
      </c>
      <c r="I10" s="43" t="s">
        <v>14</v>
      </c>
      <c r="J10" s="92" t="s">
        <v>15</v>
      </c>
      <c r="K10" s="93" t="s">
        <v>16</v>
      </c>
      <c r="L10" s="94" t="s">
        <v>17</v>
      </c>
      <c r="M10" s="94" t="s">
        <v>18</v>
      </c>
      <c r="N10" s="95" t="str">
        <f ca="1">TEXT(M9,"dd mmm,yy'")</f>
        <v>05 Aug,11'</v>
      </c>
      <c r="O10" s="95"/>
      <c r="P10" s="95"/>
      <c r="Q10" s="95"/>
      <c r="R10" s="95"/>
      <c r="S10" s="95"/>
      <c r="T10" s="95"/>
      <c r="U10" s="127" t="str">
        <f ca="1">IF(MONTH(M9)&lt;MONTH(T9),TEXT(T9,"dd mmm"),IF(MONTH(M9)-MONTH(T9)&gt;3,TEXT(T9,"dd mmm,yy'"),TEXT(T9,"dd")))</f>
        <v>12</v>
      </c>
      <c r="V10" s="127"/>
      <c r="W10" s="127"/>
      <c r="X10" s="127"/>
      <c r="Y10" s="127"/>
      <c r="Z10" s="127"/>
      <c r="AA10" s="127"/>
      <c r="AB10" s="127" t="str">
        <f ca="1">IF(MONTH(T9)&lt;MONTH(AA9),TEXT(AA9,"dd mmm"),IF(MONTH(T9)-MONTH(AA9)&gt;3,TEXT(AA9,"dd mmm,yy'"),TEXT(AA9,"dd")))</f>
        <v>19</v>
      </c>
      <c r="AC10" s="127"/>
      <c r="AD10" s="127"/>
      <c r="AE10" s="127"/>
      <c r="AF10" s="127"/>
      <c r="AG10" s="127"/>
      <c r="AH10" s="127"/>
      <c r="AI10" s="127" t="str">
        <f ca="1">IF(MONTH(AA9)&lt;MONTH(AH9),TEXT(AH9,"dd mmm"),IF(MONTH(AA9)-MONTH(AH9)&gt;3,TEXT(AH9,"dd mmm,yy'"),TEXT(AH9,"dd")))</f>
        <v>26</v>
      </c>
      <c r="AJ10" s="127"/>
      <c r="AK10" s="127"/>
      <c r="AL10" s="127"/>
      <c r="AM10" s="127"/>
      <c r="AN10" s="127"/>
      <c r="AO10" s="127"/>
      <c r="AP10" s="127" t="str">
        <f ca="1">IF(MONTH(AH9)&lt;MONTH(AO9),TEXT(AO9,"dd mmm"),IF(MONTH(AH9)-MONTH(AO9)&gt;3,TEXT(AO9,"dd mmm,yy'"),TEXT(AO9,"dd")))</f>
        <v>02 Sep</v>
      </c>
      <c r="AQ10" s="127"/>
      <c r="AR10" s="127"/>
      <c r="AS10" s="127"/>
      <c r="AT10" s="127"/>
      <c r="AU10" s="127"/>
      <c r="AV10" s="127"/>
      <c r="AW10" s="127" t="str">
        <f ca="1">IF(MONTH(AO9)&lt;MONTH(AV9),TEXT(AV9,"dd mmm"),IF(MONTH(AO9)-MONTH(AV9)&gt;3,TEXT(AV9,"dd mmm,yy'"),TEXT(AV9,"dd")))</f>
        <v>09</v>
      </c>
      <c r="AX10" s="127"/>
      <c r="AY10" s="127"/>
      <c r="AZ10" s="127"/>
      <c r="BA10" s="127"/>
      <c r="BB10" s="127"/>
      <c r="BC10" s="127"/>
      <c r="BD10" s="127" t="str">
        <f ca="1">IF(MONTH(AV9)&lt;MONTH(BC9),TEXT(BC9,"dd mmm"),IF(MONTH(AV9)-MONTH(BC9)&gt;3,TEXT(BC9,"dd mmm,yy'"),TEXT(BC9,"dd")))</f>
        <v>16</v>
      </c>
      <c r="BE10" s="127"/>
      <c r="BF10" s="127"/>
      <c r="BG10" s="127"/>
      <c r="BH10" s="127"/>
      <c r="BI10" s="127"/>
      <c r="BJ10" s="127"/>
      <c r="BK10" s="127" t="str">
        <f ca="1">IF(MONTH(BC9)&lt;MONTH(BJ9),TEXT(BJ9,"dd mmm"),IF(MONTH(BC9)-MONTH(BJ9)&gt;3,TEXT(BJ9,"dd mmm,yy'"),TEXT(BJ9,"dd")))</f>
        <v>23</v>
      </c>
      <c r="BL10" s="127"/>
      <c r="BM10" s="127"/>
      <c r="BN10" s="127"/>
      <c r="BO10" s="127"/>
      <c r="BP10" s="127"/>
      <c r="BQ10" s="127"/>
      <c r="BR10" s="127" t="str">
        <f ca="1">IF(MONTH(BJ9)&lt;MONTH(BQ9),TEXT(BQ9,"dd mmm"),IF(MONTH(BJ9)-MONTH(BQ9)&gt;3,TEXT(BQ9,"dd mmm,yy'"),TEXT(BQ9,"dd")))</f>
        <v>30</v>
      </c>
      <c r="BS10" s="127"/>
      <c r="BT10" s="127"/>
      <c r="BU10" s="127"/>
      <c r="BV10" s="127"/>
      <c r="BW10" s="127"/>
      <c r="BX10" s="127"/>
      <c r="BY10" s="127" t="str">
        <f ca="1">IF(MONTH(BQ9)&lt;MONTH(BX9),TEXT(BX9,"dd mmm"),IF(MONTH(BQ9)-MONTH(BX9)&gt;3,TEXT(BX9,"dd mmm,yy'"),TEXT(BX9,"dd")))</f>
        <v>07 Oct</v>
      </c>
      <c r="BZ10" s="127"/>
      <c r="CA10" s="127"/>
      <c r="CB10" s="127"/>
      <c r="CC10" s="127"/>
      <c r="CD10" s="127"/>
      <c r="CE10" s="127"/>
      <c r="CF10" s="127" t="str">
        <f ca="1">IF(MONTH(BX9)&lt;MONTH(CE9),TEXT(CE9,"dd mmm"),IF(MONTH(BX9)-MONTH(CE9)&gt;3,TEXT(CE9,"dd mmm,yy'"),TEXT(CE9,"dd")))</f>
        <v>14</v>
      </c>
      <c r="CG10" s="127"/>
      <c r="CH10" s="127"/>
      <c r="CI10" s="127"/>
      <c r="CJ10" s="127"/>
      <c r="CK10" s="127"/>
      <c r="CL10" s="127"/>
      <c r="CM10" s="127" t="str">
        <f ca="1">IF(MONTH(CE9)&lt;MONTH(CL9),TEXT(CL9,"dd mmm"),IF(MONTH(CE9)-MONTH(CL9)&gt;3,TEXT(CL9,"dd mmm,yy'"),TEXT(CL9,"dd")))</f>
        <v>21</v>
      </c>
      <c r="CN10" s="127"/>
      <c r="CO10" s="127"/>
      <c r="CP10" s="127"/>
      <c r="CQ10" s="127"/>
      <c r="CR10" s="127"/>
      <c r="CS10" s="127"/>
      <c r="CT10" s="127" t="str">
        <f ca="1">IF(MONTH(CL9)&lt;MONTH(CS9),TEXT(CS9,"dd mmm"),IF(MONTH(CL9)-MONTH(CS9)&gt;3,TEXT(CS9,"dd mmm,yy'"),TEXT(CS9,"dd")))</f>
        <v>28</v>
      </c>
      <c r="CU10" s="127"/>
      <c r="CV10" s="127"/>
      <c r="CW10" s="127"/>
      <c r="CX10" s="127"/>
      <c r="CY10" s="127"/>
      <c r="CZ10" s="127"/>
      <c r="DA10" s="127" t="str">
        <f ca="1">IF(MONTH(CS9)&lt;MONTH(CZ9),TEXT(CZ9,"dd mmm"),IF(MONTH(CS9)-MONTH(CZ9)&gt;3,TEXT(CZ9,"dd mmm,yy'"),TEXT(CZ9,"dd")))</f>
        <v>04 Nov</v>
      </c>
      <c r="DB10" s="127"/>
      <c r="DC10" s="127"/>
      <c r="DD10" s="127"/>
      <c r="DE10" s="127"/>
      <c r="DF10" s="127"/>
      <c r="DG10" s="127"/>
      <c r="DH10" s="127" t="str">
        <f ca="1">IF(MONTH(CZ9)&lt;MONTH(DG9),TEXT(DG9,"dd mmm"),IF(MONTH(CZ9)-MONTH(DG9)&gt;3,TEXT(DG9,"dd mmm,yy'"),TEXT(DG9,"dd")))</f>
        <v>11</v>
      </c>
      <c r="DI10" s="127"/>
      <c r="DJ10" s="127"/>
      <c r="DK10" s="127"/>
      <c r="DL10" s="127"/>
      <c r="DM10" s="127"/>
      <c r="DN10" s="127"/>
      <c r="DO10" s="127" t="str">
        <f ca="1">IF(MONTH(DG9)&lt;MONTH(DN9),TEXT(DN9,"dd mmm"),IF(MONTH(DG9)-MONTH(DN9)&gt;3,TEXT(DN9,"dd mmm,yy'"),TEXT(DN9,"dd")))</f>
        <v>18</v>
      </c>
      <c r="DP10" s="127"/>
      <c r="DQ10" s="127"/>
      <c r="DR10" s="127"/>
      <c r="DS10" s="127"/>
      <c r="DT10" s="127"/>
      <c r="DU10" s="127"/>
      <c r="DV10" s="127" t="str">
        <f ca="1">IF(MONTH(DN9)&lt;MONTH(DU9),TEXT(DU9,"dd mmm"),IF(MONTH(DN9)-MONTH(DU9)&gt;3,TEXT(DU9,"dd mmm,yy'"),TEXT(DU9,"dd")))</f>
        <v>25</v>
      </c>
      <c r="DW10" s="127"/>
      <c r="DX10" s="127"/>
      <c r="DY10" s="127"/>
      <c r="DZ10" s="127"/>
      <c r="EA10" s="127"/>
      <c r="EB10" s="127"/>
      <c r="EC10" s="127" t="str">
        <f ca="1">IF(MONTH(DU9)&lt;MONTH(EB9),TEXT(EB9,"dd mmm"),IF(MONTH(DU9)-MONTH(EB9)&gt;3,TEXT(EB9,"dd mmm,yy'"),TEXT(EB9,"dd")))</f>
        <v>02 Dec</v>
      </c>
      <c r="ED10" s="127"/>
      <c r="EE10" s="127"/>
      <c r="EF10" s="127"/>
      <c r="EG10" s="127"/>
      <c r="EH10" s="127"/>
      <c r="EI10" s="127"/>
      <c r="EJ10" s="127" t="str">
        <f ca="1">IF(MONTH(EB9)&lt;MONTH(EI9),TEXT(EI9,"dd mmm"),IF(MONTH(EB9)-MONTH(EI9)&gt;3,TEXT(EI9,"dd mmm,yy'"),TEXT(EI9,"dd")))</f>
        <v>09</v>
      </c>
      <c r="EK10" s="127"/>
      <c r="EL10" s="127"/>
      <c r="EM10" s="127"/>
      <c r="EN10" s="127"/>
      <c r="EO10" s="127"/>
      <c r="EP10" s="127"/>
      <c r="EQ10" s="127" t="str">
        <f ca="1">IF(MONTH(EI9)&lt;MONTH(EP9),TEXT(EP9,"dd mmm"),IF(MONTH(EI9)-MONTH(EP9)&gt;3,TEXT(EP9,"dd mmm,yy'"),TEXT(EP9,"dd")))</f>
        <v>16</v>
      </c>
      <c r="ER10" s="127"/>
      <c r="ES10" s="127"/>
      <c r="ET10" s="127"/>
      <c r="EU10" s="127"/>
      <c r="EV10" s="127"/>
      <c r="EW10" s="127"/>
      <c r="EX10" s="127" t="str">
        <f ca="1">IF(MONTH(EP9)&lt;MONTH(EW9),TEXT(EW9,"dd mmm"),IF(MONTH(EP9)-MONTH(EW9)&gt;3,TEXT(EW9,"dd mmm,yy'"),TEXT(EW9,"dd")))</f>
        <v>23</v>
      </c>
      <c r="EY10" s="127"/>
      <c r="EZ10" s="127"/>
      <c r="FA10" s="127"/>
      <c r="FB10" s="127"/>
      <c r="FC10" s="127"/>
      <c r="FD10" s="127"/>
      <c r="FE10" s="127" t="str">
        <f ca="1">IF(MONTH(EW9)&lt;MONTH(FD9),TEXT(FD9,"dd mmm"),IF(MONTH(EW9)-MONTH(FD9)&gt;3,TEXT(FD9,"dd mmm,yy'"),TEXT(FD9,"dd")))</f>
        <v>30</v>
      </c>
      <c r="FF10" s="127"/>
      <c r="FG10" s="127"/>
      <c r="FH10" s="127"/>
      <c r="FI10" s="127"/>
      <c r="FJ10" s="127"/>
      <c r="FK10" s="127"/>
      <c r="FL10" s="127" t="str">
        <f ca="1">IF(MONTH(FD9)&lt;MONTH(FK9),TEXT(FK9,"dd mmm"),IF(MONTH(FD9)-MONTH(FK9)&gt;3,TEXT(FK9,"dd mmm,yy'"),TEXT(FK9,"dd")))</f>
        <v>06 Jan,12'</v>
      </c>
      <c r="FM10" s="127"/>
      <c r="FN10" s="127"/>
      <c r="FO10" s="127"/>
      <c r="FP10" s="127"/>
      <c r="FQ10" s="127"/>
      <c r="FR10" s="127"/>
      <c r="FS10" s="127" t="str">
        <f ca="1">IF(MONTH(FK9)&lt;MONTH(FR9),TEXT(FR9,"dd mmm"),IF(MONTH(FK9)-MONTH(FR9)&gt;3,TEXT(FR9,"dd mmm,yy'"),TEXT(FR9,"dd")))</f>
        <v>13</v>
      </c>
      <c r="FT10" s="127"/>
      <c r="FU10" s="127"/>
      <c r="FV10" s="127"/>
      <c r="FW10" s="127"/>
      <c r="FX10" s="127"/>
      <c r="FY10" s="127"/>
      <c r="FZ10" s="127" t="str">
        <f ca="1">IF(MONTH(FR9)&lt;MONTH(FY9),TEXT(FY9,"dd mmm"),IF(MONTH(FR9)-MONTH(FY9)&gt;3,TEXT(FY9,"dd mmm,yy'"),TEXT(FY9,"dd")))</f>
        <v>20</v>
      </c>
      <c r="GA10" s="127"/>
      <c r="GB10" s="127"/>
      <c r="GC10" s="127"/>
      <c r="GD10" s="127"/>
      <c r="GE10" s="127"/>
      <c r="GF10" s="127"/>
      <c r="GG10" s="127" t="str">
        <f ca="1">IF(MONTH(FY9)&lt;MONTH(GF9),TEXT(GF9,"dd mmm"),IF(MONTH(FY9)-MONTH(GF9)&gt;3,TEXT(GF9,"dd mmm,yy'"),TEXT(GF9,"dd")))</f>
        <v>27</v>
      </c>
      <c r="GH10" s="127"/>
      <c r="GI10" s="127"/>
      <c r="GJ10" s="127"/>
      <c r="GK10" s="127"/>
      <c r="GL10" s="127"/>
      <c r="GM10" s="127"/>
      <c r="GN10" s="127" t="str">
        <f ca="1">IF(MONTH(GF9)&lt;MONTH(GM9),TEXT(GM9,"dd mmm"),IF(MONTH(GF9)-MONTH(GM9)&gt;3,TEXT(GM9,"dd mmm,yy'"),TEXT(GM9,"dd")))</f>
        <v>03 Feb</v>
      </c>
      <c r="GO10" s="127"/>
      <c r="GP10" s="127"/>
      <c r="GQ10" s="127"/>
      <c r="GR10" s="127"/>
      <c r="GS10" s="127"/>
      <c r="GT10" s="127"/>
      <c r="GU10" s="127" t="str">
        <f ca="1">IF(MONTH(GM9)&lt;MONTH(GT9),TEXT(GT9,"dd mmm"),IF(MONTH(GM9)-MONTH(GT9)&gt;3,TEXT(GT9,"dd mmm,yy'"),TEXT(GT9,"dd")))</f>
        <v>10</v>
      </c>
      <c r="GV10" s="127"/>
      <c r="GW10" s="127"/>
      <c r="GX10" s="127"/>
      <c r="GY10" s="127"/>
      <c r="GZ10" s="127"/>
      <c r="HA10" s="127"/>
      <c r="HB10" s="127" t="str">
        <f ca="1">IF(MONTH(GT9)&lt;MONTH(HA9),TEXT(HA9,"dd mmm"),IF(MONTH(GT9)-MONTH(HA9)&gt;3,TEXT(HA9,"dd mmm,yy'"),TEXT(HA9,"dd")))</f>
        <v>17</v>
      </c>
      <c r="HC10" s="127"/>
      <c r="HD10" s="127"/>
      <c r="HE10" s="127"/>
      <c r="HF10" s="127"/>
      <c r="HG10" s="127"/>
      <c r="HH10" s="127"/>
      <c r="HI10" s="127" t="str">
        <f ca="1">IF(MONTH(HA9)&lt;MONTH(HH9),TEXT(HH9,"dd mmm"),IF(MONTH(HA9)-MONTH(HH9)&gt;3,TEXT(HH9,"dd mmm,yy'"),TEXT(HH9,"dd")))</f>
        <v>24</v>
      </c>
      <c r="HJ10" s="127"/>
      <c r="HK10" s="127"/>
      <c r="HL10" s="127"/>
      <c r="HM10" s="127"/>
      <c r="HN10" s="127"/>
      <c r="HO10" s="127"/>
      <c r="HP10" s="127" t="str">
        <f ca="1">IF(MONTH(HH9)&lt;MONTH(HO9),TEXT(HO9,"dd mmm"),IF(MONTH(HH9)-MONTH(HO9)&gt;3,TEXT(HO9,"dd mmm,yy'"),TEXT(HO9,"dd")))</f>
        <v>02 Mar</v>
      </c>
      <c r="HQ10" s="127"/>
      <c r="HR10" s="127"/>
      <c r="HS10" s="127"/>
      <c r="HT10" s="127"/>
      <c r="HU10" s="127"/>
      <c r="HV10" s="127"/>
      <c r="HW10" s="127" t="str">
        <f ca="1">IF(MONTH(HO9)&lt;MONTH(HV9),TEXT(HV9,"dd mmm"),IF(MONTH(HO9)-MONTH(HV9)&gt;3,TEXT(HV9,"dd mmm,yy'"),TEXT(HV9,"dd")))</f>
        <v>09</v>
      </c>
      <c r="HX10" s="127"/>
      <c r="HY10" s="127"/>
      <c r="HZ10" s="127"/>
      <c r="IA10" s="127"/>
      <c r="IB10" s="127"/>
      <c r="IC10" s="127"/>
      <c r="ID10" s="127" t="str">
        <f ca="1">IF(MONTH(HV9)&lt;MONTH(IC9),TEXT(IC9,"dd mmm"),IF(MONTH(HV9)-MONTH(IC9)&gt;3,TEXT(IC9,"dd mmm,yy'"),TEXT(IC9,"dd")))</f>
        <v>16</v>
      </c>
      <c r="IE10" s="127"/>
      <c r="IF10" s="127"/>
      <c r="IG10" s="127"/>
      <c r="IH10" s="127"/>
      <c r="II10" s="127"/>
      <c r="IJ10" s="127"/>
      <c r="IK10" s="127" t="str">
        <f ca="1">IF(MONTH(IC9)&lt;MONTH(IJ9),TEXT(IJ9,"dd mmm"),IF(MONTH(IC9)-MONTH(IJ9)&gt;3,TEXT(IJ9,"dd mmm,yy'"),TEXT(IJ9,"dd")))</f>
        <v>23</v>
      </c>
      <c r="IL10" s="127"/>
      <c r="IM10" s="127"/>
      <c r="IN10" s="127"/>
      <c r="IO10" s="127"/>
      <c r="IP10" s="127"/>
      <c r="IQ10" s="127"/>
    </row>
    <row r="11" s="4" customFormat="1" ht="6" customHeight="1" spans="1:13">
      <c r="A11" s="44"/>
      <c r="B11" s="45"/>
      <c r="E11" s="46"/>
      <c r="F11" s="46"/>
      <c r="G11" s="45"/>
      <c r="J11" s="96"/>
      <c r="K11" s="97"/>
      <c r="M11" s="97"/>
    </row>
    <row r="12" s="5" customFormat="1" ht="13.2" spans="1:256">
      <c r="A12" s="47" t="str">
        <f>C5</f>
        <v>XXX工程</v>
      </c>
      <c r="C12" s="48"/>
      <c r="D12" s="48"/>
      <c r="E12" s="49">
        <f ca="1" t="array" ref="E12">MIN(IF(E14:E31&gt;0,E14:E31))</f>
        <v>40764</v>
      </c>
      <c r="F12" s="49">
        <f ca="1">MAX(F14:F31)</f>
        <v>40974</v>
      </c>
      <c r="G12" s="50">
        <f ca="1">IF(OR(F12="",F12=E12),1,F12-E12)</f>
        <v>210</v>
      </c>
      <c r="H12" s="48"/>
      <c r="J12" s="98">
        <f ca="1">SUMPRODUCT(G14:G29,J14:J29)/SUM(G14:G29)</f>
        <v>0.254716981132075</v>
      </c>
      <c r="K12" s="99">
        <f>SUMPRODUCT(G14:G31,K14:K31)/SUM(G14:G31)</f>
        <v>0.485566037735849</v>
      </c>
      <c r="L12" s="100">
        <f ca="1" t="shared" ref="L12:L29" si="5">ROUNDDOWN(K12*G12,0)</f>
        <v>101</v>
      </c>
      <c r="M12" s="101">
        <f ca="1" t="shared" ref="M12:M29" si="6">G12-L12</f>
        <v>109</v>
      </c>
      <c r="IR12" s="132"/>
      <c r="IS12" s="132"/>
      <c r="IT12" s="132"/>
      <c r="IU12" s="132"/>
      <c r="IV12" s="132"/>
    </row>
    <row r="13" s="6" customFormat="1" ht="3.75" customHeight="1" spans="1:256">
      <c r="A13" s="51"/>
      <c r="B13" s="52"/>
      <c r="C13" s="53"/>
      <c r="D13" s="53"/>
      <c r="E13" s="54">
        <f ca="1">E12</f>
        <v>40764</v>
      </c>
      <c r="F13" s="54">
        <f ca="1">F12</f>
        <v>40974</v>
      </c>
      <c r="G13" s="55">
        <f ca="1">IF(OR(F13="",F13=E13),1,F13-E13)</f>
        <v>210</v>
      </c>
      <c r="H13" s="53"/>
      <c r="I13" s="52"/>
      <c r="J13" s="102">
        <f ca="1">IF(($C$7-E13)/G13&gt;=1,1,IF(($C$7-E13)/G13&lt;=0,0,($C$7-E13)/G13))</f>
        <v>0.347619047619048</v>
      </c>
      <c r="K13" s="103">
        <f ca="1">AVERAGE(J12,J13)</f>
        <v>0.301168014375562</v>
      </c>
      <c r="L13" s="104">
        <f ca="1" t="shared" si="5"/>
        <v>63</v>
      </c>
      <c r="M13" s="104">
        <f ca="1" t="shared" si="6"/>
        <v>147</v>
      </c>
      <c r="IR13" s="133"/>
      <c r="IS13" s="133"/>
      <c r="IT13" s="133"/>
      <c r="IU13" s="133"/>
      <c r="IV13" s="133"/>
    </row>
    <row r="14" s="7" customFormat="1" ht="12.75" customHeight="1" spans="1:256">
      <c r="A14" s="56" t="s">
        <v>19</v>
      </c>
      <c r="B14" s="57" t="s">
        <v>20</v>
      </c>
      <c r="C14" s="58"/>
      <c r="D14" s="59"/>
      <c r="E14" s="60">
        <v>40764</v>
      </c>
      <c r="F14" s="61">
        <f>IF(E14,E14+G14-1,)</f>
        <v>40773</v>
      </c>
      <c r="G14" s="62">
        <v>10</v>
      </c>
      <c r="H14" s="63"/>
      <c r="I14" s="105"/>
      <c r="J14" s="106">
        <f ca="1">IF(E14,IF(($C$7-E14)/G14&gt;=1,1,IF(($C$7-E14)/G14&lt;=0,0,($C$7-E14)/G14)),)</f>
        <v>1</v>
      </c>
      <c r="K14" s="107">
        <v>1</v>
      </c>
      <c r="L14" s="108">
        <f ca="1" t="shared" si="5"/>
        <v>10</v>
      </c>
      <c r="M14" s="109">
        <f ca="1" t="shared" si="6"/>
        <v>0</v>
      </c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  <c r="BK14" s="110"/>
      <c r="BL14" s="110"/>
      <c r="BM14" s="110"/>
      <c r="BN14" s="110"/>
      <c r="BO14" s="110"/>
      <c r="BP14" s="110"/>
      <c r="BQ14" s="110"/>
      <c r="BR14" s="110"/>
      <c r="BS14" s="110"/>
      <c r="BT14" s="110"/>
      <c r="BU14" s="110"/>
      <c r="BV14" s="110"/>
      <c r="BW14" s="110"/>
      <c r="BX14" s="110"/>
      <c r="BY14" s="110"/>
      <c r="BZ14" s="110"/>
      <c r="CA14" s="110"/>
      <c r="CB14" s="110"/>
      <c r="CC14" s="110"/>
      <c r="CD14" s="110"/>
      <c r="CE14" s="110"/>
      <c r="CF14" s="110"/>
      <c r="CG14" s="110"/>
      <c r="CH14" s="110"/>
      <c r="CI14" s="110"/>
      <c r="CJ14" s="110"/>
      <c r="CK14" s="110"/>
      <c r="CL14" s="110"/>
      <c r="CM14" s="110"/>
      <c r="CN14" s="110"/>
      <c r="CO14" s="110"/>
      <c r="CP14" s="110"/>
      <c r="CQ14" s="110"/>
      <c r="CR14" s="110"/>
      <c r="CS14" s="110"/>
      <c r="CT14" s="110"/>
      <c r="CU14" s="110"/>
      <c r="CV14" s="110"/>
      <c r="CW14" s="110"/>
      <c r="CX14" s="110"/>
      <c r="CY14" s="110"/>
      <c r="CZ14" s="110"/>
      <c r="DA14" s="110"/>
      <c r="DB14" s="110"/>
      <c r="DC14" s="110"/>
      <c r="DD14" s="110"/>
      <c r="DE14" s="110"/>
      <c r="DF14" s="110"/>
      <c r="DG14" s="110"/>
      <c r="DH14" s="110"/>
      <c r="DI14" s="110"/>
      <c r="DJ14" s="110"/>
      <c r="DK14" s="110"/>
      <c r="DL14" s="110"/>
      <c r="DM14" s="110"/>
      <c r="DN14" s="110"/>
      <c r="DO14" s="110"/>
      <c r="DP14" s="110"/>
      <c r="DQ14" s="110"/>
      <c r="DR14" s="110"/>
      <c r="DS14" s="110"/>
      <c r="DT14" s="110"/>
      <c r="DU14" s="110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  <c r="HJ14" s="110"/>
      <c r="HK14" s="110"/>
      <c r="HL14" s="110"/>
      <c r="HM14" s="110"/>
      <c r="HN14" s="110"/>
      <c r="HO14" s="110"/>
      <c r="HP14" s="110"/>
      <c r="HQ14" s="110"/>
      <c r="HR14" s="110"/>
      <c r="HS14" s="110"/>
      <c r="HT14" s="110"/>
      <c r="HU14" s="110"/>
      <c r="HV14" s="110"/>
      <c r="HW14" s="110"/>
      <c r="HX14" s="110"/>
      <c r="HY14" s="110"/>
      <c r="HZ14" s="110"/>
      <c r="IA14" s="110"/>
      <c r="IB14" s="110"/>
      <c r="IC14" s="110"/>
      <c r="ID14" s="110"/>
      <c r="IE14" s="110"/>
      <c r="IF14" s="110"/>
      <c r="IG14" s="110"/>
      <c r="IH14" s="110"/>
      <c r="II14" s="110"/>
      <c r="IJ14" s="110"/>
      <c r="IK14" s="110"/>
      <c r="IL14" s="110"/>
      <c r="IM14" s="110"/>
      <c r="IN14" s="110"/>
      <c r="IO14" s="110"/>
      <c r="IP14" s="110"/>
      <c r="IQ14" s="110"/>
      <c r="IR14" s="4"/>
      <c r="IS14" s="4"/>
      <c r="IT14" s="4"/>
      <c r="IU14" s="4"/>
      <c r="IV14" s="4"/>
    </row>
    <row r="15" s="8" customFormat="1" ht="12.75" customHeight="1" spans="1:256">
      <c r="A15" s="64" t="s">
        <v>21</v>
      </c>
      <c r="B15" s="65" t="s">
        <v>22</v>
      </c>
      <c r="C15" s="66"/>
      <c r="D15" s="67"/>
      <c r="E15" s="68">
        <f ca="1" t="array" ref="E15">IF(G15,MAX(IF(ISNUMBER(FIND(OFFSET(A15,-1,,14-SUM(ROW())),H15)),OFFSET(F15,-1,,14-SUM(ROW()))+1+I15)),)</f>
        <v>40774</v>
      </c>
      <c r="F15" s="68">
        <f ca="1" t="shared" ref="F15:F30" si="7">IF(E15,E15+G15-1,)</f>
        <v>40793</v>
      </c>
      <c r="G15" s="69">
        <v>20</v>
      </c>
      <c r="H15" s="70" t="s">
        <v>19</v>
      </c>
      <c r="I15" s="111"/>
      <c r="J15" s="112">
        <f ca="1" t="shared" ref="J15:J30" si="8">IF(E15,IF(($C$7-E15)/G15&gt;=1,1,IF(($C$7-E15)/G15&lt;=0,0,($C$7-E15)/G15)),)</f>
        <v>1</v>
      </c>
      <c r="K15" s="113">
        <v>1</v>
      </c>
      <c r="L15" s="114">
        <f ca="1" t="shared" si="5"/>
        <v>20</v>
      </c>
      <c r="M15" s="115">
        <f ca="1" t="shared" si="6"/>
        <v>0</v>
      </c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6"/>
      <c r="BM15" s="116"/>
      <c r="BN15" s="116"/>
      <c r="BO15" s="116"/>
      <c r="BP15" s="116"/>
      <c r="BQ15" s="116"/>
      <c r="BR15" s="116"/>
      <c r="BS15" s="116"/>
      <c r="BT15" s="116"/>
      <c r="BU15" s="116"/>
      <c r="BV15" s="116"/>
      <c r="BW15" s="116"/>
      <c r="BX15" s="116"/>
      <c r="BY15" s="116"/>
      <c r="BZ15" s="116"/>
      <c r="CA15" s="116"/>
      <c r="CB15" s="116"/>
      <c r="CC15" s="116"/>
      <c r="CD15" s="116"/>
      <c r="CE15" s="116"/>
      <c r="CF15" s="116"/>
      <c r="CG15" s="116"/>
      <c r="CH15" s="116"/>
      <c r="CI15" s="116"/>
      <c r="CJ15" s="116"/>
      <c r="CK15" s="116"/>
      <c r="CL15" s="116"/>
      <c r="CM15" s="116"/>
      <c r="CN15" s="116"/>
      <c r="CO15" s="116"/>
      <c r="CP15" s="116"/>
      <c r="CQ15" s="116"/>
      <c r="CR15" s="116"/>
      <c r="CS15" s="116"/>
      <c r="CT15" s="116"/>
      <c r="CU15" s="116"/>
      <c r="CV15" s="116"/>
      <c r="CW15" s="116"/>
      <c r="CX15" s="116"/>
      <c r="CY15" s="116"/>
      <c r="CZ15" s="116"/>
      <c r="DA15" s="116"/>
      <c r="DB15" s="116"/>
      <c r="DC15" s="116"/>
      <c r="DD15" s="116"/>
      <c r="DE15" s="116"/>
      <c r="DF15" s="116"/>
      <c r="DG15" s="116"/>
      <c r="DH15" s="116"/>
      <c r="DI15" s="116"/>
      <c r="DJ15" s="116"/>
      <c r="DK15" s="116"/>
      <c r="DL15" s="116"/>
      <c r="DM15" s="116"/>
      <c r="DN15" s="116"/>
      <c r="DO15" s="116"/>
      <c r="DP15" s="116"/>
      <c r="DQ15" s="116"/>
      <c r="DR15" s="116"/>
      <c r="DS15" s="116"/>
      <c r="DT15" s="116"/>
      <c r="DU15" s="116"/>
      <c r="DV15" s="116"/>
      <c r="DW15" s="116"/>
      <c r="DX15" s="116"/>
      <c r="DY15" s="116"/>
      <c r="DZ15" s="116"/>
      <c r="EA15" s="116"/>
      <c r="EB15" s="116"/>
      <c r="EC15" s="116"/>
      <c r="ED15" s="116"/>
      <c r="EE15" s="116"/>
      <c r="EF15" s="116"/>
      <c r="EG15" s="116"/>
      <c r="EH15" s="116"/>
      <c r="EI15" s="116"/>
      <c r="EJ15" s="116"/>
      <c r="EK15" s="116"/>
      <c r="EL15" s="116"/>
      <c r="EM15" s="116"/>
      <c r="EN15" s="116"/>
      <c r="EO15" s="116"/>
      <c r="EP15" s="116"/>
      <c r="EQ15" s="116"/>
      <c r="ER15" s="116"/>
      <c r="ES15" s="116"/>
      <c r="ET15" s="116"/>
      <c r="EU15" s="116"/>
      <c r="EV15" s="116"/>
      <c r="EW15" s="116"/>
      <c r="EX15" s="116"/>
      <c r="EY15" s="116"/>
      <c r="EZ15" s="116"/>
      <c r="FA15" s="116"/>
      <c r="FB15" s="116"/>
      <c r="FC15" s="116"/>
      <c r="FD15" s="116"/>
      <c r="FE15" s="116"/>
      <c r="FF15" s="116"/>
      <c r="FG15" s="116"/>
      <c r="FH15" s="116"/>
      <c r="FI15" s="116"/>
      <c r="FJ15" s="116"/>
      <c r="FK15" s="116"/>
      <c r="FL15" s="116"/>
      <c r="FM15" s="116"/>
      <c r="FN15" s="116"/>
      <c r="FO15" s="116"/>
      <c r="FP15" s="116"/>
      <c r="FQ15" s="116"/>
      <c r="FR15" s="116"/>
      <c r="FS15" s="116"/>
      <c r="FT15" s="116"/>
      <c r="FU15" s="116"/>
      <c r="FV15" s="116"/>
      <c r="FW15" s="116"/>
      <c r="FX15" s="116"/>
      <c r="FY15" s="116"/>
      <c r="FZ15" s="116"/>
      <c r="GA15" s="116"/>
      <c r="GB15" s="116"/>
      <c r="GC15" s="116"/>
      <c r="GD15" s="116"/>
      <c r="GE15" s="116"/>
      <c r="GF15" s="116"/>
      <c r="GG15" s="116"/>
      <c r="GH15" s="116"/>
      <c r="GI15" s="116"/>
      <c r="GJ15" s="116"/>
      <c r="GK15" s="116"/>
      <c r="GL15" s="116"/>
      <c r="GM15" s="116"/>
      <c r="GN15" s="116"/>
      <c r="GO15" s="116"/>
      <c r="GP15" s="116"/>
      <c r="GQ15" s="116"/>
      <c r="GR15" s="116"/>
      <c r="GS15" s="116"/>
      <c r="GT15" s="116"/>
      <c r="GU15" s="116"/>
      <c r="GV15" s="116"/>
      <c r="GW15" s="116"/>
      <c r="GX15" s="116"/>
      <c r="GY15" s="116"/>
      <c r="GZ15" s="116"/>
      <c r="HA15" s="116"/>
      <c r="HB15" s="116"/>
      <c r="HC15" s="116"/>
      <c r="HD15" s="116"/>
      <c r="HE15" s="116"/>
      <c r="HF15" s="116"/>
      <c r="HG15" s="116"/>
      <c r="HH15" s="116"/>
      <c r="HI15" s="116"/>
      <c r="HJ15" s="116"/>
      <c r="HK15" s="116"/>
      <c r="HL15" s="116"/>
      <c r="HM15" s="116"/>
      <c r="HN15" s="116"/>
      <c r="HO15" s="116"/>
      <c r="HP15" s="116"/>
      <c r="HQ15" s="116"/>
      <c r="HR15" s="116"/>
      <c r="HS15" s="116"/>
      <c r="HT15" s="116"/>
      <c r="HU15" s="116"/>
      <c r="HV15" s="116"/>
      <c r="HW15" s="116"/>
      <c r="HX15" s="116"/>
      <c r="HY15" s="116"/>
      <c r="HZ15" s="116"/>
      <c r="IA15" s="116"/>
      <c r="IB15" s="116"/>
      <c r="IC15" s="116"/>
      <c r="ID15" s="116"/>
      <c r="IE15" s="116"/>
      <c r="IF15" s="116"/>
      <c r="IG15" s="116"/>
      <c r="IH15" s="116"/>
      <c r="II15" s="116"/>
      <c r="IJ15" s="116"/>
      <c r="IK15" s="116"/>
      <c r="IL15" s="116"/>
      <c r="IM15" s="116"/>
      <c r="IN15" s="116"/>
      <c r="IO15" s="116"/>
      <c r="IP15" s="116"/>
      <c r="IQ15" s="116"/>
      <c r="IR15" s="4"/>
      <c r="IS15" s="4"/>
      <c r="IT15" s="4"/>
      <c r="IU15" s="4"/>
      <c r="IV15" s="4"/>
    </row>
    <row r="16" s="8" customFormat="1" ht="12.75" customHeight="1" spans="1:256">
      <c r="A16" s="64" t="s">
        <v>23</v>
      </c>
      <c r="B16" s="65" t="s">
        <v>24</v>
      </c>
      <c r="C16" s="66"/>
      <c r="D16" s="67"/>
      <c r="E16" s="68">
        <f ca="1" t="array" ref="E16">IF(G16,MAX(IF(ISNUMBER(FIND(OFFSET(A16,-1,,14-SUM(ROW())),H16)),OFFSET(F16,-1,,14-SUM(ROW()))+1+I16)),)</f>
        <v>40795</v>
      </c>
      <c r="F16" s="68">
        <f ca="1" t="shared" si="7"/>
        <v>40874</v>
      </c>
      <c r="G16" s="69">
        <v>80</v>
      </c>
      <c r="H16" s="70" t="s">
        <v>21</v>
      </c>
      <c r="I16" s="111">
        <v>1</v>
      </c>
      <c r="J16" s="112">
        <f ca="1" t="shared" si="8"/>
        <v>0.525</v>
      </c>
      <c r="K16" s="113">
        <v>1</v>
      </c>
      <c r="L16" s="114">
        <f ca="1" t="shared" si="5"/>
        <v>80</v>
      </c>
      <c r="M16" s="115">
        <f ca="1" t="shared" si="6"/>
        <v>0</v>
      </c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6"/>
      <c r="BE16" s="116"/>
      <c r="BF16" s="116"/>
      <c r="BG16" s="116"/>
      <c r="BH16" s="116"/>
      <c r="BI16" s="116"/>
      <c r="BJ16" s="116"/>
      <c r="BK16" s="116"/>
      <c r="BL16" s="116"/>
      <c r="BM16" s="116"/>
      <c r="BN16" s="116"/>
      <c r="BO16" s="116"/>
      <c r="BP16" s="116"/>
      <c r="BQ16" s="116"/>
      <c r="BR16" s="116"/>
      <c r="BS16" s="116"/>
      <c r="BT16" s="116"/>
      <c r="BU16" s="116"/>
      <c r="BV16" s="116"/>
      <c r="BW16" s="116"/>
      <c r="BX16" s="116"/>
      <c r="BY16" s="116"/>
      <c r="BZ16" s="116"/>
      <c r="CA16" s="116"/>
      <c r="CB16" s="116"/>
      <c r="CC16" s="116"/>
      <c r="CD16" s="116"/>
      <c r="CE16" s="116"/>
      <c r="CF16" s="116"/>
      <c r="CG16" s="116"/>
      <c r="CH16" s="116"/>
      <c r="CI16" s="116"/>
      <c r="CJ16" s="116"/>
      <c r="CK16" s="116"/>
      <c r="CL16" s="116"/>
      <c r="CM16" s="116"/>
      <c r="CN16" s="116"/>
      <c r="CO16" s="116"/>
      <c r="CP16" s="116"/>
      <c r="CQ16" s="116"/>
      <c r="CR16" s="116"/>
      <c r="CS16" s="116"/>
      <c r="CT16" s="116"/>
      <c r="CU16" s="116"/>
      <c r="CV16" s="116"/>
      <c r="CW16" s="116"/>
      <c r="CX16" s="116"/>
      <c r="CY16" s="116"/>
      <c r="CZ16" s="116"/>
      <c r="DA16" s="116"/>
      <c r="DB16" s="116"/>
      <c r="DC16" s="116"/>
      <c r="DD16" s="116"/>
      <c r="DE16" s="116"/>
      <c r="DF16" s="116"/>
      <c r="DG16" s="116"/>
      <c r="DH16" s="116"/>
      <c r="DI16" s="116"/>
      <c r="DJ16" s="116"/>
      <c r="DK16" s="116"/>
      <c r="DL16" s="116"/>
      <c r="DM16" s="116"/>
      <c r="DN16" s="116"/>
      <c r="DO16" s="116"/>
      <c r="DP16" s="116"/>
      <c r="DQ16" s="116"/>
      <c r="DR16" s="116"/>
      <c r="DS16" s="116"/>
      <c r="DT16" s="116"/>
      <c r="DU16" s="116"/>
      <c r="DV16" s="116"/>
      <c r="DW16" s="116"/>
      <c r="DX16" s="116"/>
      <c r="DY16" s="116"/>
      <c r="DZ16" s="116"/>
      <c r="EA16" s="116"/>
      <c r="EB16" s="116"/>
      <c r="EC16" s="116"/>
      <c r="ED16" s="116"/>
      <c r="EE16" s="116"/>
      <c r="EF16" s="116"/>
      <c r="EG16" s="116"/>
      <c r="EH16" s="116"/>
      <c r="EI16" s="116"/>
      <c r="EJ16" s="116"/>
      <c r="EK16" s="116"/>
      <c r="EL16" s="116"/>
      <c r="EM16" s="116"/>
      <c r="EN16" s="116"/>
      <c r="EO16" s="116"/>
      <c r="EP16" s="116"/>
      <c r="EQ16" s="116"/>
      <c r="ER16" s="116"/>
      <c r="ES16" s="116"/>
      <c r="ET16" s="116"/>
      <c r="EU16" s="116"/>
      <c r="EV16" s="116"/>
      <c r="EW16" s="116"/>
      <c r="EX16" s="116"/>
      <c r="EY16" s="116"/>
      <c r="EZ16" s="116"/>
      <c r="FA16" s="116"/>
      <c r="FB16" s="116"/>
      <c r="FC16" s="116"/>
      <c r="FD16" s="116"/>
      <c r="FE16" s="116"/>
      <c r="FF16" s="116"/>
      <c r="FG16" s="116"/>
      <c r="FH16" s="116"/>
      <c r="FI16" s="116"/>
      <c r="FJ16" s="116"/>
      <c r="FK16" s="116"/>
      <c r="FL16" s="116"/>
      <c r="FM16" s="116"/>
      <c r="FN16" s="116"/>
      <c r="FO16" s="116"/>
      <c r="FP16" s="116"/>
      <c r="FQ16" s="116"/>
      <c r="FR16" s="116"/>
      <c r="FS16" s="116"/>
      <c r="FT16" s="116"/>
      <c r="FU16" s="116"/>
      <c r="FV16" s="116"/>
      <c r="FW16" s="116"/>
      <c r="FX16" s="116"/>
      <c r="FY16" s="116"/>
      <c r="FZ16" s="116"/>
      <c r="GA16" s="116"/>
      <c r="GB16" s="116"/>
      <c r="GC16" s="116"/>
      <c r="GD16" s="116"/>
      <c r="GE16" s="116"/>
      <c r="GF16" s="116"/>
      <c r="GG16" s="116"/>
      <c r="GH16" s="116"/>
      <c r="GI16" s="116"/>
      <c r="GJ16" s="116"/>
      <c r="GK16" s="116"/>
      <c r="GL16" s="116"/>
      <c r="GM16" s="116"/>
      <c r="GN16" s="116"/>
      <c r="GO16" s="116"/>
      <c r="GP16" s="116"/>
      <c r="GQ16" s="116"/>
      <c r="GR16" s="116"/>
      <c r="GS16" s="116"/>
      <c r="GT16" s="116"/>
      <c r="GU16" s="116"/>
      <c r="GV16" s="116"/>
      <c r="GW16" s="116"/>
      <c r="GX16" s="116"/>
      <c r="GY16" s="116"/>
      <c r="GZ16" s="116"/>
      <c r="HA16" s="116"/>
      <c r="HB16" s="116"/>
      <c r="HC16" s="116"/>
      <c r="HD16" s="116"/>
      <c r="HE16" s="116"/>
      <c r="HF16" s="116"/>
      <c r="HG16" s="116"/>
      <c r="HH16" s="116"/>
      <c r="HI16" s="116"/>
      <c r="HJ16" s="116"/>
      <c r="HK16" s="116"/>
      <c r="HL16" s="116"/>
      <c r="HM16" s="116"/>
      <c r="HN16" s="116"/>
      <c r="HO16" s="116"/>
      <c r="HP16" s="116"/>
      <c r="HQ16" s="116"/>
      <c r="HR16" s="116"/>
      <c r="HS16" s="116"/>
      <c r="HT16" s="116"/>
      <c r="HU16" s="116"/>
      <c r="HV16" s="116"/>
      <c r="HW16" s="116"/>
      <c r="HX16" s="116"/>
      <c r="HY16" s="116"/>
      <c r="HZ16" s="116"/>
      <c r="IA16" s="116"/>
      <c r="IB16" s="116"/>
      <c r="IC16" s="116"/>
      <c r="ID16" s="116"/>
      <c r="IE16" s="116"/>
      <c r="IF16" s="116"/>
      <c r="IG16" s="116"/>
      <c r="IH16" s="116"/>
      <c r="II16" s="116"/>
      <c r="IJ16" s="116"/>
      <c r="IK16" s="116"/>
      <c r="IL16" s="116"/>
      <c r="IM16" s="116"/>
      <c r="IN16" s="116"/>
      <c r="IO16" s="116"/>
      <c r="IP16" s="116"/>
      <c r="IQ16" s="116"/>
      <c r="IR16" s="4"/>
      <c r="IS16" s="4"/>
      <c r="IT16" s="4"/>
      <c r="IU16" s="4"/>
      <c r="IV16" s="4"/>
    </row>
    <row r="17" s="8" customFormat="1" ht="12.75" customHeight="1" spans="1:256">
      <c r="A17" s="64" t="s">
        <v>25</v>
      </c>
      <c r="B17" s="65" t="s">
        <v>26</v>
      </c>
      <c r="C17" s="66"/>
      <c r="D17" s="67"/>
      <c r="E17" s="68">
        <f ca="1" t="array" ref="E17">IF(G17,MAX(IF(ISNUMBER(FIND(OFFSET(A17,-1,,14-SUM(ROW())),H17)),OFFSET(F17,-1,,14-SUM(ROW()))+1+I17)),)</f>
        <v>40875</v>
      </c>
      <c r="F17" s="68">
        <f ca="1" t="shared" si="7"/>
        <v>40884</v>
      </c>
      <c r="G17" s="69">
        <v>10</v>
      </c>
      <c r="H17" s="70" t="s">
        <v>23</v>
      </c>
      <c r="I17" s="111">
        <v>0</v>
      </c>
      <c r="J17" s="112">
        <f ca="1" t="shared" si="8"/>
        <v>0</v>
      </c>
      <c r="K17" s="113">
        <v>1</v>
      </c>
      <c r="L17" s="114">
        <f ca="1" t="shared" si="5"/>
        <v>10</v>
      </c>
      <c r="M17" s="115">
        <f ca="1" t="shared" si="6"/>
        <v>0</v>
      </c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6"/>
      <c r="AI17" s="116"/>
      <c r="AJ17" s="116"/>
      <c r="AK17" s="116"/>
      <c r="AL17" s="116"/>
      <c r="AM17" s="116"/>
      <c r="AN17" s="116"/>
      <c r="AO17" s="116"/>
      <c r="AP17" s="116"/>
      <c r="AQ17" s="116"/>
      <c r="AR17" s="116"/>
      <c r="AS17" s="116"/>
      <c r="AT17" s="116"/>
      <c r="AU17" s="116"/>
      <c r="AV17" s="116"/>
      <c r="AW17" s="116"/>
      <c r="AX17" s="116"/>
      <c r="AY17" s="116"/>
      <c r="AZ17" s="116"/>
      <c r="BA17" s="116"/>
      <c r="BB17" s="116"/>
      <c r="BC17" s="116"/>
      <c r="BD17" s="116"/>
      <c r="BE17" s="116"/>
      <c r="BF17" s="116"/>
      <c r="BG17" s="116"/>
      <c r="BH17" s="116"/>
      <c r="BI17" s="116"/>
      <c r="BJ17" s="116"/>
      <c r="BK17" s="116"/>
      <c r="BL17" s="116"/>
      <c r="BM17" s="116"/>
      <c r="BN17" s="116"/>
      <c r="BO17" s="116"/>
      <c r="BP17" s="116"/>
      <c r="BQ17" s="116"/>
      <c r="BR17" s="116"/>
      <c r="BS17" s="116"/>
      <c r="BT17" s="116"/>
      <c r="BU17" s="116"/>
      <c r="BV17" s="116"/>
      <c r="BW17" s="116"/>
      <c r="BX17" s="116"/>
      <c r="BY17" s="116"/>
      <c r="BZ17" s="116"/>
      <c r="CA17" s="116"/>
      <c r="CB17" s="116"/>
      <c r="CC17" s="116"/>
      <c r="CD17" s="116"/>
      <c r="CE17" s="116"/>
      <c r="CF17" s="116"/>
      <c r="CG17" s="116"/>
      <c r="CH17" s="116"/>
      <c r="CI17" s="116"/>
      <c r="CJ17" s="116"/>
      <c r="CK17" s="116"/>
      <c r="CL17" s="116"/>
      <c r="CM17" s="116"/>
      <c r="CN17" s="116"/>
      <c r="CO17" s="116"/>
      <c r="CP17" s="116"/>
      <c r="CQ17" s="116"/>
      <c r="CR17" s="116"/>
      <c r="CS17" s="116"/>
      <c r="CT17" s="116"/>
      <c r="CU17" s="116"/>
      <c r="CV17" s="116"/>
      <c r="CW17" s="116"/>
      <c r="CX17" s="116"/>
      <c r="CY17" s="116"/>
      <c r="CZ17" s="116"/>
      <c r="DA17" s="116"/>
      <c r="DB17" s="116"/>
      <c r="DC17" s="116"/>
      <c r="DD17" s="116"/>
      <c r="DE17" s="116"/>
      <c r="DF17" s="116"/>
      <c r="DG17" s="116"/>
      <c r="DH17" s="116"/>
      <c r="DI17" s="116"/>
      <c r="DJ17" s="116"/>
      <c r="DK17" s="116"/>
      <c r="DL17" s="116"/>
      <c r="DM17" s="116"/>
      <c r="DN17" s="116"/>
      <c r="DO17" s="116"/>
      <c r="DP17" s="116"/>
      <c r="DQ17" s="116"/>
      <c r="DR17" s="116"/>
      <c r="DS17" s="116"/>
      <c r="DT17" s="116"/>
      <c r="DU17" s="116"/>
      <c r="DV17" s="116"/>
      <c r="DW17" s="116"/>
      <c r="DX17" s="116"/>
      <c r="DY17" s="116"/>
      <c r="DZ17" s="116"/>
      <c r="EA17" s="116"/>
      <c r="EB17" s="116"/>
      <c r="EC17" s="116"/>
      <c r="ED17" s="116"/>
      <c r="EE17" s="116"/>
      <c r="EF17" s="116"/>
      <c r="EG17" s="116"/>
      <c r="EH17" s="116"/>
      <c r="EI17" s="116"/>
      <c r="EJ17" s="116"/>
      <c r="EK17" s="116"/>
      <c r="EL17" s="116"/>
      <c r="EM17" s="116"/>
      <c r="EN17" s="116"/>
      <c r="EO17" s="116"/>
      <c r="EP17" s="116"/>
      <c r="EQ17" s="116"/>
      <c r="ER17" s="116"/>
      <c r="ES17" s="116"/>
      <c r="ET17" s="116"/>
      <c r="EU17" s="116"/>
      <c r="EV17" s="116"/>
      <c r="EW17" s="116"/>
      <c r="EX17" s="116"/>
      <c r="EY17" s="116"/>
      <c r="EZ17" s="116"/>
      <c r="FA17" s="116"/>
      <c r="FB17" s="116"/>
      <c r="FC17" s="116"/>
      <c r="FD17" s="116"/>
      <c r="FE17" s="116"/>
      <c r="FF17" s="116"/>
      <c r="FG17" s="116"/>
      <c r="FH17" s="116"/>
      <c r="FI17" s="116"/>
      <c r="FJ17" s="116"/>
      <c r="FK17" s="116"/>
      <c r="FL17" s="116"/>
      <c r="FM17" s="116"/>
      <c r="FN17" s="116"/>
      <c r="FO17" s="116"/>
      <c r="FP17" s="116"/>
      <c r="FQ17" s="116"/>
      <c r="FR17" s="116"/>
      <c r="FS17" s="116"/>
      <c r="FT17" s="116"/>
      <c r="FU17" s="116"/>
      <c r="FV17" s="116"/>
      <c r="FW17" s="116"/>
      <c r="FX17" s="116"/>
      <c r="FY17" s="116"/>
      <c r="FZ17" s="116"/>
      <c r="GA17" s="116"/>
      <c r="GB17" s="116"/>
      <c r="GC17" s="116"/>
      <c r="GD17" s="116"/>
      <c r="GE17" s="116"/>
      <c r="GF17" s="116"/>
      <c r="GG17" s="116"/>
      <c r="GH17" s="116"/>
      <c r="GI17" s="116"/>
      <c r="GJ17" s="116"/>
      <c r="GK17" s="116"/>
      <c r="GL17" s="116"/>
      <c r="GM17" s="116"/>
      <c r="GN17" s="116"/>
      <c r="GO17" s="116"/>
      <c r="GP17" s="116"/>
      <c r="GQ17" s="116"/>
      <c r="GR17" s="116"/>
      <c r="GS17" s="116"/>
      <c r="GT17" s="116"/>
      <c r="GU17" s="116"/>
      <c r="GV17" s="116"/>
      <c r="GW17" s="116"/>
      <c r="GX17" s="116"/>
      <c r="GY17" s="116"/>
      <c r="GZ17" s="116"/>
      <c r="HA17" s="116"/>
      <c r="HB17" s="116"/>
      <c r="HC17" s="116"/>
      <c r="HD17" s="116"/>
      <c r="HE17" s="116"/>
      <c r="HF17" s="116"/>
      <c r="HG17" s="116"/>
      <c r="HH17" s="116"/>
      <c r="HI17" s="116"/>
      <c r="HJ17" s="116"/>
      <c r="HK17" s="116"/>
      <c r="HL17" s="116"/>
      <c r="HM17" s="116"/>
      <c r="HN17" s="116"/>
      <c r="HO17" s="116"/>
      <c r="HP17" s="116"/>
      <c r="HQ17" s="116"/>
      <c r="HR17" s="116"/>
      <c r="HS17" s="116"/>
      <c r="HT17" s="116"/>
      <c r="HU17" s="116"/>
      <c r="HV17" s="116"/>
      <c r="HW17" s="116"/>
      <c r="HX17" s="116"/>
      <c r="HY17" s="116"/>
      <c r="HZ17" s="116"/>
      <c r="IA17" s="116"/>
      <c r="IB17" s="116"/>
      <c r="IC17" s="116"/>
      <c r="ID17" s="116"/>
      <c r="IE17" s="116"/>
      <c r="IF17" s="116"/>
      <c r="IG17" s="116"/>
      <c r="IH17" s="116"/>
      <c r="II17" s="116"/>
      <c r="IJ17" s="116"/>
      <c r="IK17" s="116"/>
      <c r="IL17" s="116"/>
      <c r="IM17" s="116"/>
      <c r="IN17" s="116"/>
      <c r="IO17" s="116"/>
      <c r="IP17" s="116"/>
      <c r="IQ17" s="116"/>
      <c r="IR17" s="4"/>
      <c r="IS17" s="4"/>
      <c r="IT17" s="4"/>
      <c r="IU17" s="4"/>
      <c r="IV17" s="4"/>
    </row>
    <row r="18" s="8" customFormat="1" ht="12.75" customHeight="1" spans="1:256">
      <c r="A18" s="64" t="s">
        <v>27</v>
      </c>
      <c r="B18" s="65" t="s">
        <v>28</v>
      </c>
      <c r="C18" s="66"/>
      <c r="D18" s="67"/>
      <c r="E18" s="68">
        <f ca="1" t="array" ref="E18">IF(G18,MAX(IF(ISNUMBER(FIND(OFFSET(A18,-1,,14-SUM(ROW())),H18)),OFFSET(F18,-1,,14-SUM(ROW()))+1+I18)),)</f>
        <v>40887</v>
      </c>
      <c r="F18" s="68">
        <f ca="1" t="shared" si="7"/>
        <v>40901</v>
      </c>
      <c r="G18" s="69">
        <v>15</v>
      </c>
      <c r="H18" s="70" t="s">
        <v>25</v>
      </c>
      <c r="I18" s="111">
        <v>2</v>
      </c>
      <c r="J18" s="112">
        <f ca="1" t="shared" si="8"/>
        <v>0</v>
      </c>
      <c r="K18" s="113">
        <v>0.13</v>
      </c>
      <c r="L18" s="114">
        <f ca="1" t="shared" si="5"/>
        <v>1</v>
      </c>
      <c r="M18" s="115">
        <f ca="1" t="shared" si="6"/>
        <v>14</v>
      </c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6"/>
      <c r="AX18" s="116"/>
      <c r="AY18" s="116"/>
      <c r="AZ18" s="116"/>
      <c r="BA18" s="116"/>
      <c r="BB18" s="116"/>
      <c r="BC18" s="116"/>
      <c r="BD18" s="116"/>
      <c r="BE18" s="116"/>
      <c r="BF18" s="116"/>
      <c r="BG18" s="116"/>
      <c r="BH18" s="116"/>
      <c r="BI18" s="116"/>
      <c r="BJ18" s="116"/>
      <c r="BK18" s="116"/>
      <c r="BL18" s="116"/>
      <c r="BM18" s="116"/>
      <c r="BN18" s="116"/>
      <c r="BO18" s="116"/>
      <c r="BP18" s="116"/>
      <c r="BQ18" s="116"/>
      <c r="BR18" s="116"/>
      <c r="BS18" s="116"/>
      <c r="BT18" s="116"/>
      <c r="BU18" s="116"/>
      <c r="BV18" s="116"/>
      <c r="BW18" s="116"/>
      <c r="BX18" s="116"/>
      <c r="BY18" s="116"/>
      <c r="BZ18" s="116"/>
      <c r="CA18" s="116"/>
      <c r="CB18" s="116"/>
      <c r="CC18" s="116"/>
      <c r="CD18" s="116"/>
      <c r="CE18" s="116"/>
      <c r="CF18" s="116"/>
      <c r="CG18" s="116"/>
      <c r="CH18" s="116"/>
      <c r="CI18" s="116"/>
      <c r="CJ18" s="116"/>
      <c r="CK18" s="116"/>
      <c r="CL18" s="116"/>
      <c r="CM18" s="116"/>
      <c r="CN18" s="116"/>
      <c r="CO18" s="116"/>
      <c r="CP18" s="116"/>
      <c r="CQ18" s="116"/>
      <c r="CR18" s="116"/>
      <c r="CS18" s="116"/>
      <c r="CT18" s="116"/>
      <c r="CU18" s="116"/>
      <c r="CV18" s="116"/>
      <c r="CW18" s="116"/>
      <c r="CX18" s="116"/>
      <c r="CY18" s="116"/>
      <c r="CZ18" s="116"/>
      <c r="DA18" s="116"/>
      <c r="DB18" s="116"/>
      <c r="DC18" s="116"/>
      <c r="DD18" s="116"/>
      <c r="DE18" s="116"/>
      <c r="DF18" s="116"/>
      <c r="DG18" s="116"/>
      <c r="DH18" s="116"/>
      <c r="DI18" s="116"/>
      <c r="DJ18" s="116"/>
      <c r="DK18" s="116"/>
      <c r="DL18" s="116"/>
      <c r="DM18" s="116"/>
      <c r="DN18" s="116"/>
      <c r="DO18" s="116"/>
      <c r="DP18" s="116"/>
      <c r="DQ18" s="116"/>
      <c r="DR18" s="116"/>
      <c r="DS18" s="116"/>
      <c r="DT18" s="116"/>
      <c r="DU18" s="116"/>
      <c r="DV18" s="116"/>
      <c r="DW18" s="116"/>
      <c r="DX18" s="116"/>
      <c r="DY18" s="116"/>
      <c r="DZ18" s="116"/>
      <c r="EA18" s="116"/>
      <c r="EB18" s="116"/>
      <c r="EC18" s="116"/>
      <c r="ED18" s="116"/>
      <c r="EE18" s="116"/>
      <c r="EF18" s="116"/>
      <c r="EG18" s="116"/>
      <c r="EH18" s="116"/>
      <c r="EI18" s="116"/>
      <c r="EJ18" s="116"/>
      <c r="EK18" s="116"/>
      <c r="EL18" s="116"/>
      <c r="EM18" s="116"/>
      <c r="EN18" s="116"/>
      <c r="EO18" s="116"/>
      <c r="EP18" s="116"/>
      <c r="EQ18" s="116"/>
      <c r="ER18" s="116"/>
      <c r="ES18" s="116"/>
      <c r="ET18" s="116"/>
      <c r="EU18" s="116"/>
      <c r="EV18" s="116"/>
      <c r="EW18" s="116"/>
      <c r="EX18" s="116"/>
      <c r="EY18" s="116"/>
      <c r="EZ18" s="116"/>
      <c r="FA18" s="116"/>
      <c r="FB18" s="116"/>
      <c r="FC18" s="116"/>
      <c r="FD18" s="116"/>
      <c r="FE18" s="116"/>
      <c r="FF18" s="116"/>
      <c r="FG18" s="116"/>
      <c r="FH18" s="116"/>
      <c r="FI18" s="116"/>
      <c r="FJ18" s="116"/>
      <c r="FK18" s="116"/>
      <c r="FL18" s="116"/>
      <c r="FM18" s="116"/>
      <c r="FN18" s="116"/>
      <c r="FO18" s="116"/>
      <c r="FP18" s="116"/>
      <c r="FQ18" s="116"/>
      <c r="FR18" s="116"/>
      <c r="FS18" s="116"/>
      <c r="FT18" s="116"/>
      <c r="FU18" s="116"/>
      <c r="FV18" s="116"/>
      <c r="FW18" s="116"/>
      <c r="FX18" s="116"/>
      <c r="FY18" s="116"/>
      <c r="FZ18" s="116"/>
      <c r="GA18" s="116"/>
      <c r="GB18" s="116"/>
      <c r="GC18" s="116"/>
      <c r="GD18" s="116"/>
      <c r="GE18" s="116"/>
      <c r="GF18" s="116"/>
      <c r="GG18" s="116"/>
      <c r="GH18" s="116"/>
      <c r="GI18" s="116"/>
      <c r="GJ18" s="116"/>
      <c r="GK18" s="116"/>
      <c r="GL18" s="116"/>
      <c r="GM18" s="116"/>
      <c r="GN18" s="116"/>
      <c r="GO18" s="116"/>
      <c r="GP18" s="116"/>
      <c r="GQ18" s="116"/>
      <c r="GR18" s="116"/>
      <c r="GS18" s="116"/>
      <c r="GT18" s="116"/>
      <c r="GU18" s="116"/>
      <c r="GV18" s="116"/>
      <c r="GW18" s="116"/>
      <c r="GX18" s="116"/>
      <c r="GY18" s="116"/>
      <c r="GZ18" s="116"/>
      <c r="HA18" s="116"/>
      <c r="HB18" s="116"/>
      <c r="HC18" s="116"/>
      <c r="HD18" s="116"/>
      <c r="HE18" s="116"/>
      <c r="HF18" s="116"/>
      <c r="HG18" s="116"/>
      <c r="HH18" s="116"/>
      <c r="HI18" s="116"/>
      <c r="HJ18" s="116"/>
      <c r="HK18" s="116"/>
      <c r="HL18" s="116"/>
      <c r="HM18" s="116"/>
      <c r="HN18" s="116"/>
      <c r="HO18" s="116"/>
      <c r="HP18" s="116"/>
      <c r="HQ18" s="116"/>
      <c r="HR18" s="116"/>
      <c r="HS18" s="116"/>
      <c r="HT18" s="116"/>
      <c r="HU18" s="116"/>
      <c r="HV18" s="116"/>
      <c r="HW18" s="116"/>
      <c r="HX18" s="116"/>
      <c r="HY18" s="116"/>
      <c r="HZ18" s="116"/>
      <c r="IA18" s="116"/>
      <c r="IB18" s="116"/>
      <c r="IC18" s="116"/>
      <c r="ID18" s="116"/>
      <c r="IE18" s="116"/>
      <c r="IF18" s="116"/>
      <c r="IG18" s="116"/>
      <c r="IH18" s="116"/>
      <c r="II18" s="116"/>
      <c r="IJ18" s="116"/>
      <c r="IK18" s="116"/>
      <c r="IL18" s="116"/>
      <c r="IM18" s="116"/>
      <c r="IN18" s="116"/>
      <c r="IO18" s="116"/>
      <c r="IP18" s="116"/>
      <c r="IQ18" s="116"/>
      <c r="IR18" s="4"/>
      <c r="IS18" s="4"/>
      <c r="IT18" s="4"/>
      <c r="IU18" s="4"/>
      <c r="IV18" s="4"/>
    </row>
    <row r="19" s="8" customFormat="1" ht="12.75" customHeight="1" spans="1:256">
      <c r="A19" s="64" t="s">
        <v>29</v>
      </c>
      <c r="B19" s="65" t="s">
        <v>30</v>
      </c>
      <c r="C19" s="66"/>
      <c r="D19" s="67"/>
      <c r="E19" s="68">
        <f ca="1" t="array" ref="E19">IF(G19,MAX(IF(ISNUMBER(FIND(OFFSET(A19,-1,,14-SUM(ROW())),H19)),OFFSET(F19,-1,,14-SUM(ROW()))+1+I19)),)</f>
        <v>40774</v>
      </c>
      <c r="F19" s="68">
        <f ca="1" t="shared" si="7"/>
        <v>40803</v>
      </c>
      <c r="G19" s="69">
        <v>30</v>
      </c>
      <c r="H19" s="70" t="s">
        <v>19</v>
      </c>
      <c r="I19" s="111"/>
      <c r="J19" s="112">
        <f ca="1" t="shared" si="8"/>
        <v>1</v>
      </c>
      <c r="K19" s="113">
        <v>1</v>
      </c>
      <c r="L19" s="114">
        <f ca="1" t="shared" si="5"/>
        <v>30</v>
      </c>
      <c r="M19" s="115">
        <f ca="1" t="shared" si="6"/>
        <v>0</v>
      </c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116"/>
      <c r="AH19" s="116"/>
      <c r="AI19" s="116"/>
      <c r="AJ19" s="116"/>
      <c r="AK19" s="116"/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6"/>
      <c r="BR19" s="116"/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6"/>
      <c r="CH19" s="116"/>
      <c r="CI19" s="116"/>
      <c r="CJ19" s="116"/>
      <c r="CK19" s="116"/>
      <c r="CL19" s="116"/>
      <c r="CM19" s="116"/>
      <c r="CN19" s="116"/>
      <c r="CO19" s="116"/>
      <c r="CP19" s="116"/>
      <c r="CQ19" s="116"/>
      <c r="CR19" s="116"/>
      <c r="CS19" s="116"/>
      <c r="CT19" s="116"/>
      <c r="CU19" s="116"/>
      <c r="CV19" s="116"/>
      <c r="CW19" s="116"/>
      <c r="CX19" s="116"/>
      <c r="CY19" s="116"/>
      <c r="CZ19" s="116"/>
      <c r="DA19" s="116"/>
      <c r="DB19" s="116"/>
      <c r="DC19" s="116"/>
      <c r="DD19" s="116"/>
      <c r="DE19" s="116"/>
      <c r="DF19" s="116"/>
      <c r="DG19" s="116"/>
      <c r="DH19" s="116"/>
      <c r="DI19" s="116"/>
      <c r="DJ19" s="116"/>
      <c r="DK19" s="116"/>
      <c r="DL19" s="116"/>
      <c r="DM19" s="116"/>
      <c r="DN19" s="116"/>
      <c r="DO19" s="116"/>
      <c r="DP19" s="116"/>
      <c r="DQ19" s="116"/>
      <c r="DR19" s="116"/>
      <c r="DS19" s="116"/>
      <c r="DT19" s="116"/>
      <c r="DU19" s="116"/>
      <c r="DV19" s="116"/>
      <c r="DW19" s="116"/>
      <c r="DX19" s="116"/>
      <c r="DY19" s="116"/>
      <c r="DZ19" s="116"/>
      <c r="EA19" s="116"/>
      <c r="EB19" s="116"/>
      <c r="EC19" s="116"/>
      <c r="ED19" s="116"/>
      <c r="EE19" s="116"/>
      <c r="EF19" s="116"/>
      <c r="EG19" s="116"/>
      <c r="EH19" s="116"/>
      <c r="EI19" s="116"/>
      <c r="EJ19" s="116"/>
      <c r="EK19" s="116"/>
      <c r="EL19" s="116"/>
      <c r="EM19" s="116"/>
      <c r="EN19" s="116"/>
      <c r="EO19" s="116"/>
      <c r="EP19" s="116"/>
      <c r="EQ19" s="116"/>
      <c r="ER19" s="116"/>
      <c r="ES19" s="116"/>
      <c r="ET19" s="116"/>
      <c r="EU19" s="116"/>
      <c r="EV19" s="116"/>
      <c r="EW19" s="116"/>
      <c r="EX19" s="116"/>
      <c r="EY19" s="116"/>
      <c r="EZ19" s="116"/>
      <c r="FA19" s="116"/>
      <c r="FB19" s="116"/>
      <c r="FC19" s="116"/>
      <c r="FD19" s="116"/>
      <c r="FE19" s="116"/>
      <c r="FF19" s="116"/>
      <c r="FG19" s="116"/>
      <c r="FH19" s="116"/>
      <c r="FI19" s="116"/>
      <c r="FJ19" s="116"/>
      <c r="FK19" s="116"/>
      <c r="FL19" s="116"/>
      <c r="FM19" s="116"/>
      <c r="FN19" s="116"/>
      <c r="FO19" s="116"/>
      <c r="FP19" s="116"/>
      <c r="FQ19" s="116"/>
      <c r="FR19" s="116"/>
      <c r="FS19" s="116"/>
      <c r="FT19" s="116"/>
      <c r="FU19" s="116"/>
      <c r="FV19" s="116"/>
      <c r="FW19" s="116"/>
      <c r="FX19" s="116"/>
      <c r="FY19" s="116"/>
      <c r="FZ19" s="116"/>
      <c r="GA19" s="116"/>
      <c r="GB19" s="116"/>
      <c r="GC19" s="116"/>
      <c r="GD19" s="116"/>
      <c r="GE19" s="116"/>
      <c r="GF19" s="116"/>
      <c r="GG19" s="116"/>
      <c r="GH19" s="116"/>
      <c r="GI19" s="116"/>
      <c r="GJ19" s="116"/>
      <c r="GK19" s="116"/>
      <c r="GL19" s="116"/>
      <c r="GM19" s="116"/>
      <c r="GN19" s="116"/>
      <c r="GO19" s="116"/>
      <c r="GP19" s="116"/>
      <c r="GQ19" s="116"/>
      <c r="GR19" s="116"/>
      <c r="GS19" s="116"/>
      <c r="GT19" s="116"/>
      <c r="GU19" s="116"/>
      <c r="GV19" s="116"/>
      <c r="GW19" s="116"/>
      <c r="GX19" s="116"/>
      <c r="GY19" s="116"/>
      <c r="GZ19" s="116"/>
      <c r="HA19" s="116"/>
      <c r="HB19" s="116"/>
      <c r="HC19" s="116"/>
      <c r="HD19" s="116"/>
      <c r="HE19" s="116"/>
      <c r="HF19" s="116"/>
      <c r="HG19" s="116"/>
      <c r="HH19" s="116"/>
      <c r="HI19" s="116"/>
      <c r="HJ19" s="116"/>
      <c r="HK19" s="116"/>
      <c r="HL19" s="116"/>
      <c r="HM19" s="116"/>
      <c r="HN19" s="116"/>
      <c r="HO19" s="116"/>
      <c r="HP19" s="116"/>
      <c r="HQ19" s="116"/>
      <c r="HR19" s="116"/>
      <c r="HS19" s="116"/>
      <c r="HT19" s="116"/>
      <c r="HU19" s="116"/>
      <c r="HV19" s="116"/>
      <c r="HW19" s="116"/>
      <c r="HX19" s="116"/>
      <c r="HY19" s="116"/>
      <c r="HZ19" s="116"/>
      <c r="IA19" s="116"/>
      <c r="IB19" s="116"/>
      <c r="IC19" s="116"/>
      <c r="ID19" s="116"/>
      <c r="IE19" s="116"/>
      <c r="IF19" s="116"/>
      <c r="IG19" s="116"/>
      <c r="IH19" s="116"/>
      <c r="II19" s="116"/>
      <c r="IJ19" s="116"/>
      <c r="IK19" s="116"/>
      <c r="IL19" s="116"/>
      <c r="IM19" s="116"/>
      <c r="IN19" s="116"/>
      <c r="IO19" s="116"/>
      <c r="IP19" s="116"/>
      <c r="IQ19" s="116"/>
      <c r="IR19" s="4"/>
      <c r="IS19" s="4"/>
      <c r="IT19" s="4"/>
      <c r="IU19" s="4"/>
      <c r="IV19" s="4"/>
    </row>
    <row r="20" s="8" customFormat="1" ht="12.75" customHeight="1" spans="1:256">
      <c r="A20" s="64" t="s">
        <v>31</v>
      </c>
      <c r="B20" s="65" t="s">
        <v>32</v>
      </c>
      <c r="C20" s="66"/>
      <c r="D20" s="67"/>
      <c r="E20" s="68">
        <f ca="1" t="array" ref="E20">IF(G20,MAX(IF(ISNUMBER(FIND(OFFSET(A20,-1,,14-SUM(ROW())),H20)),OFFSET(F20,-1,,14-SUM(ROW()))+1+I20)),)</f>
        <v>40885</v>
      </c>
      <c r="F20" s="68">
        <f ca="1" t="shared" si="7"/>
        <v>40974</v>
      </c>
      <c r="G20" s="69">
        <v>90</v>
      </c>
      <c r="H20" s="70" t="s">
        <v>25</v>
      </c>
      <c r="I20" s="111"/>
      <c r="J20" s="112">
        <f ca="1" t="shared" si="8"/>
        <v>0</v>
      </c>
      <c r="K20" s="113">
        <v>0.02</v>
      </c>
      <c r="L20" s="114">
        <f ca="1" t="shared" si="5"/>
        <v>1</v>
      </c>
      <c r="M20" s="115">
        <f ca="1" t="shared" si="6"/>
        <v>89</v>
      </c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  <c r="AA20" s="116"/>
      <c r="AB20" s="116"/>
      <c r="AC20" s="116"/>
      <c r="AD20" s="116"/>
      <c r="AE20" s="116"/>
      <c r="AF20" s="116"/>
      <c r="AG20" s="116"/>
      <c r="AH20" s="116"/>
      <c r="AI20" s="116"/>
      <c r="AJ20" s="116"/>
      <c r="AK20" s="116"/>
      <c r="AL20" s="116"/>
      <c r="AM20" s="116"/>
      <c r="AN20" s="116"/>
      <c r="AO20" s="116"/>
      <c r="AP20" s="116"/>
      <c r="AQ20" s="116"/>
      <c r="AR20" s="116"/>
      <c r="AS20" s="116"/>
      <c r="AT20" s="116"/>
      <c r="AU20" s="116"/>
      <c r="AV20" s="116"/>
      <c r="AW20" s="116"/>
      <c r="AX20" s="116"/>
      <c r="AY20" s="116"/>
      <c r="AZ20" s="116"/>
      <c r="BA20" s="116"/>
      <c r="BB20" s="116"/>
      <c r="BC20" s="116"/>
      <c r="BD20" s="116"/>
      <c r="BE20" s="116"/>
      <c r="BF20" s="116"/>
      <c r="BG20" s="116"/>
      <c r="BH20" s="116"/>
      <c r="BI20" s="116"/>
      <c r="BJ20" s="116"/>
      <c r="BK20" s="116"/>
      <c r="BL20" s="116"/>
      <c r="BM20" s="116"/>
      <c r="BN20" s="116"/>
      <c r="BO20" s="116"/>
      <c r="BP20" s="116"/>
      <c r="BQ20" s="116"/>
      <c r="BR20" s="116"/>
      <c r="BS20" s="116"/>
      <c r="BT20" s="116"/>
      <c r="BU20" s="116"/>
      <c r="BV20" s="116"/>
      <c r="BW20" s="116"/>
      <c r="BX20" s="116"/>
      <c r="BY20" s="116"/>
      <c r="BZ20" s="116"/>
      <c r="CA20" s="116"/>
      <c r="CB20" s="116"/>
      <c r="CC20" s="116"/>
      <c r="CD20" s="116"/>
      <c r="CE20" s="116"/>
      <c r="CF20" s="116"/>
      <c r="CG20" s="116"/>
      <c r="CH20" s="116"/>
      <c r="CI20" s="116"/>
      <c r="CJ20" s="116"/>
      <c r="CK20" s="116"/>
      <c r="CL20" s="116"/>
      <c r="CM20" s="116"/>
      <c r="CN20" s="116"/>
      <c r="CO20" s="116"/>
      <c r="CP20" s="116"/>
      <c r="CQ20" s="116"/>
      <c r="CR20" s="116"/>
      <c r="CS20" s="116"/>
      <c r="CT20" s="116"/>
      <c r="CU20" s="116"/>
      <c r="CV20" s="116"/>
      <c r="CW20" s="116"/>
      <c r="CX20" s="116"/>
      <c r="CY20" s="116"/>
      <c r="CZ20" s="116"/>
      <c r="DA20" s="116"/>
      <c r="DB20" s="116"/>
      <c r="DC20" s="116"/>
      <c r="DD20" s="116"/>
      <c r="DE20" s="116"/>
      <c r="DF20" s="116"/>
      <c r="DG20" s="116"/>
      <c r="DH20" s="116"/>
      <c r="DI20" s="116"/>
      <c r="DJ20" s="116"/>
      <c r="DK20" s="116"/>
      <c r="DL20" s="116"/>
      <c r="DM20" s="116"/>
      <c r="DN20" s="116"/>
      <c r="DO20" s="116"/>
      <c r="DP20" s="116"/>
      <c r="DQ20" s="116"/>
      <c r="DR20" s="116"/>
      <c r="DS20" s="116"/>
      <c r="DT20" s="116"/>
      <c r="DU20" s="116"/>
      <c r="DV20" s="116"/>
      <c r="DW20" s="116"/>
      <c r="DX20" s="116"/>
      <c r="DY20" s="116"/>
      <c r="DZ20" s="116"/>
      <c r="EA20" s="116"/>
      <c r="EB20" s="116"/>
      <c r="EC20" s="116"/>
      <c r="ED20" s="116"/>
      <c r="EE20" s="116"/>
      <c r="EF20" s="116"/>
      <c r="EG20" s="116"/>
      <c r="EH20" s="116"/>
      <c r="EI20" s="116"/>
      <c r="EJ20" s="116"/>
      <c r="EK20" s="116"/>
      <c r="EL20" s="116"/>
      <c r="EM20" s="116"/>
      <c r="EN20" s="116"/>
      <c r="EO20" s="116"/>
      <c r="EP20" s="116"/>
      <c r="EQ20" s="116"/>
      <c r="ER20" s="116"/>
      <c r="ES20" s="116"/>
      <c r="ET20" s="116"/>
      <c r="EU20" s="116"/>
      <c r="EV20" s="116"/>
      <c r="EW20" s="116"/>
      <c r="EX20" s="116"/>
      <c r="EY20" s="116"/>
      <c r="EZ20" s="116"/>
      <c r="FA20" s="116"/>
      <c r="FB20" s="116"/>
      <c r="FC20" s="116"/>
      <c r="FD20" s="116"/>
      <c r="FE20" s="116"/>
      <c r="FF20" s="116"/>
      <c r="FG20" s="116"/>
      <c r="FH20" s="116"/>
      <c r="FI20" s="116"/>
      <c r="FJ20" s="116"/>
      <c r="FK20" s="116"/>
      <c r="FL20" s="116"/>
      <c r="FM20" s="116"/>
      <c r="FN20" s="116"/>
      <c r="FO20" s="116"/>
      <c r="FP20" s="116"/>
      <c r="FQ20" s="116"/>
      <c r="FR20" s="116"/>
      <c r="FS20" s="116"/>
      <c r="FT20" s="116"/>
      <c r="FU20" s="116"/>
      <c r="FV20" s="116"/>
      <c r="FW20" s="116"/>
      <c r="FX20" s="116"/>
      <c r="FY20" s="116"/>
      <c r="FZ20" s="116"/>
      <c r="GA20" s="116"/>
      <c r="GB20" s="116"/>
      <c r="GC20" s="116"/>
      <c r="GD20" s="116"/>
      <c r="GE20" s="116"/>
      <c r="GF20" s="116"/>
      <c r="GG20" s="116"/>
      <c r="GH20" s="116"/>
      <c r="GI20" s="116"/>
      <c r="GJ20" s="116"/>
      <c r="GK20" s="116"/>
      <c r="GL20" s="116"/>
      <c r="GM20" s="116"/>
      <c r="GN20" s="116"/>
      <c r="GO20" s="116"/>
      <c r="GP20" s="116"/>
      <c r="GQ20" s="116"/>
      <c r="GR20" s="116"/>
      <c r="GS20" s="116"/>
      <c r="GT20" s="116"/>
      <c r="GU20" s="116"/>
      <c r="GV20" s="116"/>
      <c r="GW20" s="116"/>
      <c r="GX20" s="116"/>
      <c r="GY20" s="116"/>
      <c r="GZ20" s="116"/>
      <c r="HA20" s="116"/>
      <c r="HB20" s="116"/>
      <c r="HC20" s="116"/>
      <c r="HD20" s="116"/>
      <c r="HE20" s="116"/>
      <c r="HF20" s="116"/>
      <c r="HG20" s="116"/>
      <c r="HH20" s="116"/>
      <c r="HI20" s="116"/>
      <c r="HJ20" s="116"/>
      <c r="HK20" s="116"/>
      <c r="HL20" s="116"/>
      <c r="HM20" s="116"/>
      <c r="HN20" s="116"/>
      <c r="HO20" s="116"/>
      <c r="HP20" s="116"/>
      <c r="HQ20" s="116"/>
      <c r="HR20" s="116"/>
      <c r="HS20" s="116"/>
      <c r="HT20" s="116"/>
      <c r="HU20" s="116"/>
      <c r="HV20" s="116"/>
      <c r="HW20" s="116"/>
      <c r="HX20" s="116"/>
      <c r="HY20" s="116"/>
      <c r="HZ20" s="116"/>
      <c r="IA20" s="116"/>
      <c r="IB20" s="116"/>
      <c r="IC20" s="116"/>
      <c r="ID20" s="116"/>
      <c r="IE20" s="116"/>
      <c r="IF20" s="116"/>
      <c r="IG20" s="116"/>
      <c r="IH20" s="116"/>
      <c r="II20" s="116"/>
      <c r="IJ20" s="116"/>
      <c r="IK20" s="116"/>
      <c r="IL20" s="116"/>
      <c r="IM20" s="116"/>
      <c r="IN20" s="116"/>
      <c r="IO20" s="116"/>
      <c r="IP20" s="116"/>
      <c r="IQ20" s="116"/>
      <c r="IR20" s="4"/>
      <c r="IS20" s="4"/>
      <c r="IT20" s="4"/>
      <c r="IU20" s="4"/>
      <c r="IV20" s="4"/>
    </row>
    <row r="21" s="8" customFormat="1" ht="12.75" customHeight="1" spans="1:256">
      <c r="A21" s="64" t="s">
        <v>33</v>
      </c>
      <c r="B21" s="65" t="s">
        <v>34</v>
      </c>
      <c r="C21" s="66"/>
      <c r="D21" s="67"/>
      <c r="E21" s="68">
        <f ca="1" t="array" ref="E21">IF(G21,MAX(IF(ISNUMBER(FIND(OFFSET(A21,-1,,14-SUM(ROW())),H21)),OFFSET(F21,-1,,14-SUM(ROW()))+1+I21)),)</f>
        <v>40875</v>
      </c>
      <c r="F21" s="68">
        <f ca="1" t="shared" si="7"/>
        <v>40904</v>
      </c>
      <c r="G21" s="69">
        <v>30</v>
      </c>
      <c r="H21" s="70" t="s">
        <v>23</v>
      </c>
      <c r="I21" s="111"/>
      <c r="J21" s="112">
        <f ca="1" t="shared" si="8"/>
        <v>0</v>
      </c>
      <c r="K21" s="113">
        <v>0.4</v>
      </c>
      <c r="L21" s="114">
        <f ca="1" t="shared" si="5"/>
        <v>12</v>
      </c>
      <c r="M21" s="115">
        <f ca="1" t="shared" si="6"/>
        <v>18</v>
      </c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  <c r="AA21" s="116"/>
      <c r="AB21" s="116"/>
      <c r="AC21" s="116"/>
      <c r="AD21" s="116"/>
      <c r="AE21" s="116"/>
      <c r="AF21" s="116"/>
      <c r="AG21" s="116"/>
      <c r="AH21" s="116"/>
      <c r="AI21" s="116"/>
      <c r="AJ21" s="116"/>
      <c r="AK21" s="116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16"/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116"/>
      <c r="CD21" s="116"/>
      <c r="CE21" s="116"/>
      <c r="CF21" s="116"/>
      <c r="CG21" s="116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  <c r="CV21" s="116"/>
      <c r="CW21" s="116"/>
      <c r="CX21" s="116"/>
      <c r="CY21" s="116"/>
      <c r="CZ21" s="116"/>
      <c r="DA21" s="116"/>
      <c r="DB21" s="116"/>
      <c r="DC21" s="116"/>
      <c r="DD21" s="116"/>
      <c r="DE21" s="116"/>
      <c r="DF21" s="116"/>
      <c r="DG21" s="116"/>
      <c r="DH21" s="116"/>
      <c r="DI21" s="116"/>
      <c r="DJ21" s="116"/>
      <c r="DK21" s="116"/>
      <c r="DL21" s="116"/>
      <c r="DM21" s="116"/>
      <c r="DN21" s="116"/>
      <c r="DO21" s="116"/>
      <c r="DP21" s="116"/>
      <c r="DQ21" s="116"/>
      <c r="DR21" s="116"/>
      <c r="DS21" s="116"/>
      <c r="DT21" s="116"/>
      <c r="DU21" s="116"/>
      <c r="DV21" s="116"/>
      <c r="DW21" s="116"/>
      <c r="DX21" s="116"/>
      <c r="DY21" s="116"/>
      <c r="DZ21" s="116"/>
      <c r="EA21" s="116"/>
      <c r="EB21" s="116"/>
      <c r="EC21" s="116"/>
      <c r="ED21" s="116"/>
      <c r="EE21" s="116"/>
      <c r="EF21" s="116"/>
      <c r="EG21" s="116"/>
      <c r="EH21" s="116"/>
      <c r="EI21" s="116"/>
      <c r="EJ21" s="116"/>
      <c r="EK21" s="116"/>
      <c r="EL21" s="116"/>
      <c r="EM21" s="116"/>
      <c r="EN21" s="116"/>
      <c r="EO21" s="116"/>
      <c r="EP21" s="116"/>
      <c r="EQ21" s="116"/>
      <c r="ER21" s="116"/>
      <c r="ES21" s="116"/>
      <c r="ET21" s="116"/>
      <c r="EU21" s="116"/>
      <c r="EV21" s="116"/>
      <c r="EW21" s="116"/>
      <c r="EX21" s="116"/>
      <c r="EY21" s="116"/>
      <c r="EZ21" s="116"/>
      <c r="FA21" s="116"/>
      <c r="FB21" s="116"/>
      <c r="FC21" s="116"/>
      <c r="FD21" s="116"/>
      <c r="FE21" s="116"/>
      <c r="FF21" s="116"/>
      <c r="FG21" s="116"/>
      <c r="FH21" s="116"/>
      <c r="FI21" s="116"/>
      <c r="FJ21" s="116"/>
      <c r="FK21" s="116"/>
      <c r="FL21" s="116"/>
      <c r="FM21" s="116"/>
      <c r="FN21" s="116"/>
      <c r="FO21" s="116"/>
      <c r="FP21" s="116"/>
      <c r="FQ21" s="116"/>
      <c r="FR21" s="116"/>
      <c r="FS21" s="116"/>
      <c r="FT21" s="116"/>
      <c r="FU21" s="116"/>
      <c r="FV21" s="116"/>
      <c r="FW21" s="116"/>
      <c r="FX21" s="116"/>
      <c r="FY21" s="116"/>
      <c r="FZ21" s="116"/>
      <c r="GA21" s="116"/>
      <c r="GB21" s="116"/>
      <c r="GC21" s="116"/>
      <c r="GD21" s="116"/>
      <c r="GE21" s="116"/>
      <c r="GF21" s="116"/>
      <c r="GG21" s="116"/>
      <c r="GH21" s="116"/>
      <c r="GI21" s="116"/>
      <c r="GJ21" s="116"/>
      <c r="GK21" s="116"/>
      <c r="GL21" s="116"/>
      <c r="GM21" s="116"/>
      <c r="GN21" s="116"/>
      <c r="GO21" s="116"/>
      <c r="GP21" s="116"/>
      <c r="GQ21" s="116"/>
      <c r="GR21" s="116"/>
      <c r="GS21" s="116"/>
      <c r="GT21" s="116"/>
      <c r="GU21" s="116"/>
      <c r="GV21" s="116"/>
      <c r="GW21" s="116"/>
      <c r="GX21" s="116"/>
      <c r="GY21" s="116"/>
      <c r="GZ21" s="116"/>
      <c r="HA21" s="116"/>
      <c r="HB21" s="116"/>
      <c r="HC21" s="116"/>
      <c r="HD21" s="116"/>
      <c r="HE21" s="116"/>
      <c r="HF21" s="116"/>
      <c r="HG21" s="116"/>
      <c r="HH21" s="116"/>
      <c r="HI21" s="116"/>
      <c r="HJ21" s="116"/>
      <c r="HK21" s="116"/>
      <c r="HL21" s="116"/>
      <c r="HM21" s="116"/>
      <c r="HN21" s="116"/>
      <c r="HO21" s="116"/>
      <c r="HP21" s="116"/>
      <c r="HQ21" s="116"/>
      <c r="HR21" s="116"/>
      <c r="HS21" s="116"/>
      <c r="HT21" s="116"/>
      <c r="HU21" s="116"/>
      <c r="HV21" s="116"/>
      <c r="HW21" s="116"/>
      <c r="HX21" s="116"/>
      <c r="HY21" s="116"/>
      <c r="HZ21" s="116"/>
      <c r="IA21" s="116"/>
      <c r="IB21" s="116"/>
      <c r="IC21" s="116"/>
      <c r="ID21" s="116"/>
      <c r="IE21" s="116"/>
      <c r="IF21" s="116"/>
      <c r="IG21" s="116"/>
      <c r="IH21" s="116"/>
      <c r="II21" s="116"/>
      <c r="IJ21" s="116"/>
      <c r="IK21" s="116"/>
      <c r="IL21" s="116"/>
      <c r="IM21" s="116"/>
      <c r="IN21" s="116"/>
      <c r="IO21" s="116"/>
      <c r="IP21" s="116"/>
      <c r="IQ21" s="116"/>
      <c r="IR21" s="4"/>
      <c r="IS21" s="4"/>
      <c r="IT21" s="4"/>
      <c r="IU21" s="4"/>
      <c r="IV21" s="4"/>
    </row>
    <row r="22" s="8" customFormat="1" ht="12.75" customHeight="1" spans="1:256">
      <c r="A22" s="64" t="s">
        <v>35</v>
      </c>
      <c r="B22" s="65" t="s">
        <v>36</v>
      </c>
      <c r="C22" s="66"/>
      <c r="D22" s="67"/>
      <c r="E22" s="68">
        <f ca="1" t="array" ref="E22">IF(G22,MAX(IF(ISNUMBER(FIND(OFFSET(A22,-1,,14-SUM(ROW())),H22)),OFFSET(F22,-1,,14-SUM(ROW()))+1+I22)),)</f>
        <v>40902</v>
      </c>
      <c r="F22" s="68">
        <f ca="1" t="shared" si="7"/>
        <v>40971</v>
      </c>
      <c r="G22" s="69">
        <v>70</v>
      </c>
      <c r="H22" s="70" t="s">
        <v>27</v>
      </c>
      <c r="I22" s="111"/>
      <c r="J22" s="112">
        <f ca="1" t="shared" si="8"/>
        <v>0</v>
      </c>
      <c r="K22" s="113">
        <v>0</v>
      </c>
      <c r="L22" s="114">
        <f ca="1" t="shared" si="5"/>
        <v>0</v>
      </c>
      <c r="M22" s="115">
        <f ca="1" t="shared" si="6"/>
        <v>70</v>
      </c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6"/>
      <c r="AI22" s="116"/>
      <c r="AJ22" s="116"/>
      <c r="AK22" s="116"/>
      <c r="AL22" s="116"/>
      <c r="AM22" s="116"/>
      <c r="AN22" s="116"/>
      <c r="AO22" s="116"/>
      <c r="AP22" s="116"/>
      <c r="AQ22" s="116"/>
      <c r="AR22" s="116"/>
      <c r="AS22" s="116"/>
      <c r="AT22" s="116"/>
      <c r="AU22" s="116"/>
      <c r="AV22" s="116"/>
      <c r="AW22" s="116"/>
      <c r="AX22" s="116"/>
      <c r="AY22" s="116"/>
      <c r="AZ22" s="116"/>
      <c r="BA22" s="116"/>
      <c r="BB22" s="116"/>
      <c r="BC22" s="116"/>
      <c r="BD22" s="116"/>
      <c r="BE22" s="116"/>
      <c r="BF22" s="116"/>
      <c r="BG22" s="116"/>
      <c r="BH22" s="116"/>
      <c r="BI22" s="116"/>
      <c r="BJ22" s="116"/>
      <c r="BK22" s="116"/>
      <c r="BL22" s="116"/>
      <c r="BM22" s="116"/>
      <c r="BN22" s="116"/>
      <c r="BO22" s="116"/>
      <c r="BP22" s="116"/>
      <c r="BQ22" s="116"/>
      <c r="BR22" s="116"/>
      <c r="BS22" s="116"/>
      <c r="BT22" s="116"/>
      <c r="BU22" s="116"/>
      <c r="BV22" s="116"/>
      <c r="BW22" s="116"/>
      <c r="BX22" s="116"/>
      <c r="BY22" s="116"/>
      <c r="BZ22" s="116"/>
      <c r="CA22" s="116"/>
      <c r="CB22" s="116"/>
      <c r="CC22" s="116"/>
      <c r="CD22" s="116"/>
      <c r="CE22" s="116"/>
      <c r="CF22" s="116"/>
      <c r="CG22" s="116"/>
      <c r="CH22" s="116"/>
      <c r="CI22" s="116"/>
      <c r="CJ22" s="116"/>
      <c r="CK22" s="116"/>
      <c r="CL22" s="116"/>
      <c r="CM22" s="116"/>
      <c r="CN22" s="116"/>
      <c r="CO22" s="116"/>
      <c r="CP22" s="116"/>
      <c r="CQ22" s="116"/>
      <c r="CR22" s="116"/>
      <c r="CS22" s="116"/>
      <c r="CT22" s="116"/>
      <c r="CU22" s="116"/>
      <c r="CV22" s="116"/>
      <c r="CW22" s="116"/>
      <c r="CX22" s="116"/>
      <c r="CY22" s="116"/>
      <c r="CZ22" s="116"/>
      <c r="DA22" s="116"/>
      <c r="DB22" s="116"/>
      <c r="DC22" s="116"/>
      <c r="DD22" s="116"/>
      <c r="DE22" s="116"/>
      <c r="DF22" s="116"/>
      <c r="DG22" s="116"/>
      <c r="DH22" s="116"/>
      <c r="DI22" s="116"/>
      <c r="DJ22" s="116"/>
      <c r="DK22" s="116"/>
      <c r="DL22" s="116"/>
      <c r="DM22" s="116"/>
      <c r="DN22" s="116"/>
      <c r="DO22" s="116"/>
      <c r="DP22" s="116"/>
      <c r="DQ22" s="116"/>
      <c r="DR22" s="116"/>
      <c r="DS22" s="116"/>
      <c r="DT22" s="116"/>
      <c r="DU22" s="116"/>
      <c r="DV22" s="116"/>
      <c r="DW22" s="116"/>
      <c r="DX22" s="116"/>
      <c r="DY22" s="116"/>
      <c r="DZ22" s="116"/>
      <c r="EA22" s="116"/>
      <c r="EB22" s="116"/>
      <c r="EC22" s="116"/>
      <c r="ED22" s="116"/>
      <c r="EE22" s="116"/>
      <c r="EF22" s="116"/>
      <c r="EG22" s="116"/>
      <c r="EH22" s="116"/>
      <c r="EI22" s="116"/>
      <c r="EJ22" s="116"/>
      <c r="EK22" s="116"/>
      <c r="EL22" s="116"/>
      <c r="EM22" s="116"/>
      <c r="EN22" s="116"/>
      <c r="EO22" s="116"/>
      <c r="EP22" s="116"/>
      <c r="EQ22" s="116"/>
      <c r="ER22" s="116"/>
      <c r="ES22" s="116"/>
      <c r="ET22" s="116"/>
      <c r="EU22" s="116"/>
      <c r="EV22" s="116"/>
      <c r="EW22" s="116"/>
      <c r="EX22" s="116"/>
      <c r="EY22" s="116"/>
      <c r="EZ22" s="116"/>
      <c r="FA22" s="116"/>
      <c r="FB22" s="116"/>
      <c r="FC22" s="116"/>
      <c r="FD22" s="116"/>
      <c r="FE22" s="116"/>
      <c r="FF22" s="116"/>
      <c r="FG22" s="116"/>
      <c r="FH22" s="116"/>
      <c r="FI22" s="116"/>
      <c r="FJ22" s="116"/>
      <c r="FK22" s="116"/>
      <c r="FL22" s="116"/>
      <c r="FM22" s="116"/>
      <c r="FN22" s="116"/>
      <c r="FO22" s="116"/>
      <c r="FP22" s="116"/>
      <c r="FQ22" s="116"/>
      <c r="FR22" s="116"/>
      <c r="FS22" s="116"/>
      <c r="FT22" s="116"/>
      <c r="FU22" s="116"/>
      <c r="FV22" s="116"/>
      <c r="FW22" s="116"/>
      <c r="FX22" s="116"/>
      <c r="FY22" s="116"/>
      <c r="FZ22" s="116"/>
      <c r="GA22" s="116"/>
      <c r="GB22" s="116"/>
      <c r="GC22" s="116"/>
      <c r="GD22" s="116"/>
      <c r="GE22" s="116"/>
      <c r="GF22" s="116"/>
      <c r="GG22" s="116"/>
      <c r="GH22" s="116"/>
      <c r="GI22" s="116"/>
      <c r="GJ22" s="116"/>
      <c r="GK22" s="116"/>
      <c r="GL22" s="116"/>
      <c r="GM22" s="116"/>
      <c r="GN22" s="116"/>
      <c r="GO22" s="116"/>
      <c r="GP22" s="116"/>
      <c r="GQ22" s="116"/>
      <c r="GR22" s="116"/>
      <c r="GS22" s="116"/>
      <c r="GT22" s="116"/>
      <c r="GU22" s="116"/>
      <c r="GV22" s="116"/>
      <c r="GW22" s="116"/>
      <c r="GX22" s="116"/>
      <c r="GY22" s="116"/>
      <c r="GZ22" s="116"/>
      <c r="HA22" s="116"/>
      <c r="HB22" s="116"/>
      <c r="HC22" s="116"/>
      <c r="HD22" s="116"/>
      <c r="HE22" s="116"/>
      <c r="HF22" s="116"/>
      <c r="HG22" s="116"/>
      <c r="HH22" s="116"/>
      <c r="HI22" s="116"/>
      <c r="HJ22" s="116"/>
      <c r="HK22" s="116"/>
      <c r="HL22" s="116"/>
      <c r="HM22" s="116"/>
      <c r="HN22" s="116"/>
      <c r="HO22" s="116"/>
      <c r="HP22" s="116"/>
      <c r="HQ22" s="116"/>
      <c r="HR22" s="116"/>
      <c r="HS22" s="116"/>
      <c r="HT22" s="116"/>
      <c r="HU22" s="116"/>
      <c r="HV22" s="116"/>
      <c r="HW22" s="116"/>
      <c r="HX22" s="116"/>
      <c r="HY22" s="116"/>
      <c r="HZ22" s="116"/>
      <c r="IA22" s="116"/>
      <c r="IB22" s="116"/>
      <c r="IC22" s="116"/>
      <c r="ID22" s="116"/>
      <c r="IE22" s="116"/>
      <c r="IF22" s="116"/>
      <c r="IG22" s="116"/>
      <c r="IH22" s="116"/>
      <c r="II22" s="116"/>
      <c r="IJ22" s="116"/>
      <c r="IK22" s="116"/>
      <c r="IL22" s="116"/>
      <c r="IM22" s="116"/>
      <c r="IN22" s="116"/>
      <c r="IO22" s="116"/>
      <c r="IP22" s="116"/>
      <c r="IQ22" s="116"/>
      <c r="IR22" s="4"/>
      <c r="IS22" s="4"/>
      <c r="IT22" s="4"/>
      <c r="IU22" s="4"/>
      <c r="IV22" s="4"/>
    </row>
    <row r="23" s="8" customFormat="1" ht="12.75" customHeight="1" spans="1:256">
      <c r="A23" s="64" t="s">
        <v>37</v>
      </c>
      <c r="B23" s="65" t="s">
        <v>38</v>
      </c>
      <c r="C23" s="66"/>
      <c r="D23" s="67"/>
      <c r="E23" s="68">
        <f ca="1" t="array" ref="E23">IF(G23,MAX(IF(ISNUMBER(FIND(OFFSET(A23,-1,,14-SUM(ROW())),H23)),OFFSET(F23,-1,,14-SUM(ROW()))+1+I23)),)</f>
        <v>40902</v>
      </c>
      <c r="F23" s="68">
        <f ca="1" t="shared" si="7"/>
        <v>40931</v>
      </c>
      <c r="G23" s="69">
        <v>30</v>
      </c>
      <c r="H23" s="70" t="s">
        <v>39</v>
      </c>
      <c r="I23" s="111"/>
      <c r="J23" s="112">
        <f ca="1" t="shared" si="8"/>
        <v>0</v>
      </c>
      <c r="K23" s="113">
        <v>0</v>
      </c>
      <c r="L23" s="114">
        <f ca="1" t="shared" si="5"/>
        <v>0</v>
      </c>
      <c r="M23" s="115">
        <f ca="1" t="shared" si="6"/>
        <v>30</v>
      </c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  <c r="AA23" s="116"/>
      <c r="AB23" s="116"/>
      <c r="AC23" s="116"/>
      <c r="AD23" s="116"/>
      <c r="AE23" s="116"/>
      <c r="AF23" s="116"/>
      <c r="AG23" s="116"/>
      <c r="AH23" s="116"/>
      <c r="AI23" s="116"/>
      <c r="AJ23" s="116"/>
      <c r="AK23" s="116"/>
      <c r="AL23" s="116"/>
      <c r="AM23" s="116"/>
      <c r="AN23" s="116"/>
      <c r="AO23" s="116"/>
      <c r="AP23" s="116"/>
      <c r="AQ23" s="116"/>
      <c r="AR23" s="116"/>
      <c r="AS23" s="116"/>
      <c r="AT23" s="116"/>
      <c r="AU23" s="116"/>
      <c r="AV23" s="116"/>
      <c r="AW23" s="116"/>
      <c r="AX23" s="116"/>
      <c r="AY23" s="116"/>
      <c r="AZ23" s="116"/>
      <c r="BA23" s="116"/>
      <c r="BB23" s="116"/>
      <c r="BC23" s="116"/>
      <c r="BD23" s="116"/>
      <c r="BE23" s="116"/>
      <c r="BF23" s="116"/>
      <c r="BG23" s="116"/>
      <c r="BH23" s="116"/>
      <c r="BI23" s="116"/>
      <c r="BJ23" s="116"/>
      <c r="BK23" s="116"/>
      <c r="BL23" s="116"/>
      <c r="BM23" s="116"/>
      <c r="BN23" s="116"/>
      <c r="BO23" s="116"/>
      <c r="BP23" s="116"/>
      <c r="BQ23" s="116"/>
      <c r="BR23" s="116"/>
      <c r="BS23" s="116"/>
      <c r="BT23" s="116"/>
      <c r="BU23" s="116"/>
      <c r="BV23" s="116"/>
      <c r="BW23" s="116"/>
      <c r="BX23" s="116"/>
      <c r="BY23" s="116"/>
      <c r="BZ23" s="116"/>
      <c r="CA23" s="116"/>
      <c r="CB23" s="116"/>
      <c r="CC23" s="116"/>
      <c r="CD23" s="116"/>
      <c r="CE23" s="116"/>
      <c r="CF23" s="116"/>
      <c r="CG23" s="116"/>
      <c r="CH23" s="116"/>
      <c r="CI23" s="116"/>
      <c r="CJ23" s="116"/>
      <c r="CK23" s="116"/>
      <c r="CL23" s="116"/>
      <c r="CM23" s="116"/>
      <c r="CN23" s="116"/>
      <c r="CO23" s="116"/>
      <c r="CP23" s="116"/>
      <c r="CQ23" s="116"/>
      <c r="CR23" s="116"/>
      <c r="CS23" s="116"/>
      <c r="CT23" s="116"/>
      <c r="CU23" s="116"/>
      <c r="CV23" s="116"/>
      <c r="CW23" s="116"/>
      <c r="CX23" s="116"/>
      <c r="CY23" s="116"/>
      <c r="CZ23" s="116"/>
      <c r="DA23" s="116"/>
      <c r="DB23" s="116"/>
      <c r="DC23" s="116"/>
      <c r="DD23" s="116"/>
      <c r="DE23" s="116"/>
      <c r="DF23" s="116"/>
      <c r="DG23" s="116"/>
      <c r="DH23" s="116"/>
      <c r="DI23" s="116"/>
      <c r="DJ23" s="116"/>
      <c r="DK23" s="116"/>
      <c r="DL23" s="116"/>
      <c r="DM23" s="116"/>
      <c r="DN23" s="116"/>
      <c r="DO23" s="116"/>
      <c r="DP23" s="116"/>
      <c r="DQ23" s="116"/>
      <c r="DR23" s="116"/>
      <c r="DS23" s="116"/>
      <c r="DT23" s="116"/>
      <c r="DU23" s="116"/>
      <c r="DV23" s="116"/>
      <c r="DW23" s="116"/>
      <c r="DX23" s="116"/>
      <c r="DY23" s="116"/>
      <c r="DZ23" s="116"/>
      <c r="EA23" s="116"/>
      <c r="EB23" s="116"/>
      <c r="EC23" s="116"/>
      <c r="ED23" s="116"/>
      <c r="EE23" s="116"/>
      <c r="EF23" s="116"/>
      <c r="EG23" s="116"/>
      <c r="EH23" s="116"/>
      <c r="EI23" s="116"/>
      <c r="EJ23" s="116"/>
      <c r="EK23" s="116"/>
      <c r="EL23" s="116"/>
      <c r="EM23" s="116"/>
      <c r="EN23" s="116"/>
      <c r="EO23" s="116"/>
      <c r="EP23" s="116"/>
      <c r="EQ23" s="116"/>
      <c r="ER23" s="116"/>
      <c r="ES23" s="116"/>
      <c r="ET23" s="116"/>
      <c r="EU23" s="116"/>
      <c r="EV23" s="116"/>
      <c r="EW23" s="116"/>
      <c r="EX23" s="116"/>
      <c r="EY23" s="116"/>
      <c r="EZ23" s="116"/>
      <c r="FA23" s="116"/>
      <c r="FB23" s="116"/>
      <c r="FC23" s="116"/>
      <c r="FD23" s="116"/>
      <c r="FE23" s="116"/>
      <c r="FF23" s="116"/>
      <c r="FG23" s="116"/>
      <c r="FH23" s="116"/>
      <c r="FI23" s="116"/>
      <c r="FJ23" s="116"/>
      <c r="FK23" s="116"/>
      <c r="FL23" s="116"/>
      <c r="FM23" s="116"/>
      <c r="FN23" s="116"/>
      <c r="FO23" s="116"/>
      <c r="FP23" s="116"/>
      <c r="FQ23" s="116"/>
      <c r="FR23" s="116"/>
      <c r="FS23" s="116"/>
      <c r="FT23" s="116"/>
      <c r="FU23" s="116"/>
      <c r="FV23" s="116"/>
      <c r="FW23" s="116"/>
      <c r="FX23" s="116"/>
      <c r="FY23" s="116"/>
      <c r="FZ23" s="116"/>
      <c r="GA23" s="116"/>
      <c r="GB23" s="116"/>
      <c r="GC23" s="116"/>
      <c r="GD23" s="116"/>
      <c r="GE23" s="116"/>
      <c r="GF23" s="116"/>
      <c r="GG23" s="116"/>
      <c r="GH23" s="116"/>
      <c r="GI23" s="116"/>
      <c r="GJ23" s="116"/>
      <c r="GK23" s="116"/>
      <c r="GL23" s="116"/>
      <c r="GM23" s="116"/>
      <c r="GN23" s="116"/>
      <c r="GO23" s="116"/>
      <c r="GP23" s="116"/>
      <c r="GQ23" s="116"/>
      <c r="GR23" s="116"/>
      <c r="GS23" s="116"/>
      <c r="GT23" s="116"/>
      <c r="GU23" s="116"/>
      <c r="GV23" s="116"/>
      <c r="GW23" s="116"/>
      <c r="GX23" s="116"/>
      <c r="GY23" s="116"/>
      <c r="GZ23" s="116"/>
      <c r="HA23" s="116"/>
      <c r="HB23" s="116"/>
      <c r="HC23" s="116"/>
      <c r="HD23" s="116"/>
      <c r="HE23" s="116"/>
      <c r="HF23" s="116"/>
      <c r="HG23" s="116"/>
      <c r="HH23" s="116"/>
      <c r="HI23" s="116"/>
      <c r="HJ23" s="116"/>
      <c r="HK23" s="116"/>
      <c r="HL23" s="116"/>
      <c r="HM23" s="116"/>
      <c r="HN23" s="116"/>
      <c r="HO23" s="116"/>
      <c r="HP23" s="116"/>
      <c r="HQ23" s="116"/>
      <c r="HR23" s="116"/>
      <c r="HS23" s="116"/>
      <c r="HT23" s="116"/>
      <c r="HU23" s="116"/>
      <c r="HV23" s="116"/>
      <c r="HW23" s="116"/>
      <c r="HX23" s="116"/>
      <c r="HY23" s="116"/>
      <c r="HZ23" s="116"/>
      <c r="IA23" s="116"/>
      <c r="IB23" s="116"/>
      <c r="IC23" s="116"/>
      <c r="ID23" s="116"/>
      <c r="IE23" s="116"/>
      <c r="IF23" s="116"/>
      <c r="IG23" s="116"/>
      <c r="IH23" s="116"/>
      <c r="II23" s="116"/>
      <c r="IJ23" s="116"/>
      <c r="IK23" s="116"/>
      <c r="IL23" s="116"/>
      <c r="IM23" s="116"/>
      <c r="IN23" s="116"/>
      <c r="IO23" s="116"/>
      <c r="IP23" s="116"/>
      <c r="IQ23" s="116"/>
      <c r="IR23" s="4"/>
      <c r="IS23" s="4"/>
      <c r="IT23" s="4"/>
      <c r="IU23" s="4"/>
      <c r="IV23" s="4"/>
    </row>
    <row r="24" s="8" customFormat="1" ht="12.75" customHeight="1" spans="1:256">
      <c r="A24" s="64" t="s">
        <v>40</v>
      </c>
      <c r="B24" s="65" t="s">
        <v>41</v>
      </c>
      <c r="C24" s="66"/>
      <c r="D24" s="67"/>
      <c r="E24" s="68">
        <f ca="1" t="array" ref="E24">IF(G24,MAX(IF(ISNUMBER(FIND(OFFSET(A24,-1,,14-SUM(ROW())),H24)),OFFSET(F24,-1,,14-SUM(ROW()))+1+I24)),)</f>
        <v>40875</v>
      </c>
      <c r="F24" s="68">
        <f ca="1" t="shared" si="7"/>
        <v>40884</v>
      </c>
      <c r="G24" s="69">
        <v>10</v>
      </c>
      <c r="H24" s="70" t="s">
        <v>23</v>
      </c>
      <c r="I24" s="111"/>
      <c r="J24" s="112">
        <f ca="1" t="shared" si="8"/>
        <v>0</v>
      </c>
      <c r="K24" s="113">
        <v>1</v>
      </c>
      <c r="L24" s="114">
        <f ca="1" t="shared" si="5"/>
        <v>10</v>
      </c>
      <c r="M24" s="115">
        <f ca="1" t="shared" si="6"/>
        <v>0</v>
      </c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  <c r="AA24" s="116"/>
      <c r="AB24" s="116"/>
      <c r="AC24" s="116"/>
      <c r="AD24" s="116"/>
      <c r="AE24" s="116"/>
      <c r="AF24" s="116"/>
      <c r="AG24" s="116"/>
      <c r="AH24" s="116"/>
      <c r="AI24" s="116"/>
      <c r="AJ24" s="116"/>
      <c r="AK24" s="116"/>
      <c r="AL24" s="116"/>
      <c r="AM24" s="116"/>
      <c r="AN24" s="116"/>
      <c r="AO24" s="116"/>
      <c r="AP24" s="116"/>
      <c r="AQ24" s="116"/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  <c r="BB24" s="116"/>
      <c r="BC24" s="116"/>
      <c r="BD24" s="116"/>
      <c r="BE24" s="116"/>
      <c r="BF24" s="116"/>
      <c r="BG24" s="116"/>
      <c r="BH24" s="116"/>
      <c r="BI24" s="116"/>
      <c r="BJ24" s="116"/>
      <c r="BK24" s="116"/>
      <c r="BL24" s="116"/>
      <c r="BM24" s="116"/>
      <c r="BN24" s="116"/>
      <c r="BO24" s="116"/>
      <c r="BP24" s="116"/>
      <c r="BQ24" s="116"/>
      <c r="BR24" s="116"/>
      <c r="BS24" s="116"/>
      <c r="BT24" s="116"/>
      <c r="BU24" s="116"/>
      <c r="BV24" s="116"/>
      <c r="BW24" s="116"/>
      <c r="BX24" s="116"/>
      <c r="BY24" s="116"/>
      <c r="BZ24" s="116"/>
      <c r="CA24" s="116"/>
      <c r="CB24" s="116"/>
      <c r="CC24" s="116"/>
      <c r="CD24" s="116"/>
      <c r="CE24" s="116"/>
      <c r="CF24" s="116"/>
      <c r="CG24" s="116"/>
      <c r="CH24" s="116"/>
      <c r="CI24" s="116"/>
      <c r="CJ24" s="116"/>
      <c r="CK24" s="116"/>
      <c r="CL24" s="116"/>
      <c r="CM24" s="116"/>
      <c r="CN24" s="116"/>
      <c r="CO24" s="116"/>
      <c r="CP24" s="116"/>
      <c r="CQ24" s="116"/>
      <c r="CR24" s="116"/>
      <c r="CS24" s="116"/>
      <c r="CT24" s="116"/>
      <c r="CU24" s="116"/>
      <c r="CV24" s="116"/>
      <c r="CW24" s="116"/>
      <c r="CX24" s="116"/>
      <c r="CY24" s="116"/>
      <c r="CZ24" s="116"/>
      <c r="DA24" s="116"/>
      <c r="DB24" s="116"/>
      <c r="DC24" s="116"/>
      <c r="DD24" s="116"/>
      <c r="DE24" s="116"/>
      <c r="DF24" s="116"/>
      <c r="DG24" s="116"/>
      <c r="DH24" s="116"/>
      <c r="DI24" s="116"/>
      <c r="DJ24" s="116"/>
      <c r="DK24" s="116"/>
      <c r="DL24" s="116"/>
      <c r="DM24" s="116"/>
      <c r="DN24" s="116"/>
      <c r="DO24" s="116"/>
      <c r="DP24" s="116"/>
      <c r="DQ24" s="116"/>
      <c r="DR24" s="116"/>
      <c r="DS24" s="116"/>
      <c r="DT24" s="116"/>
      <c r="DU24" s="116"/>
      <c r="DV24" s="116"/>
      <c r="DW24" s="116"/>
      <c r="DX24" s="116"/>
      <c r="DY24" s="116"/>
      <c r="DZ24" s="116"/>
      <c r="EA24" s="116"/>
      <c r="EB24" s="116"/>
      <c r="EC24" s="116"/>
      <c r="ED24" s="116"/>
      <c r="EE24" s="116"/>
      <c r="EF24" s="116"/>
      <c r="EG24" s="116"/>
      <c r="EH24" s="116"/>
      <c r="EI24" s="116"/>
      <c r="EJ24" s="116"/>
      <c r="EK24" s="116"/>
      <c r="EL24" s="116"/>
      <c r="EM24" s="116"/>
      <c r="EN24" s="116"/>
      <c r="EO24" s="116"/>
      <c r="EP24" s="116"/>
      <c r="EQ24" s="116"/>
      <c r="ER24" s="116"/>
      <c r="ES24" s="116"/>
      <c r="ET24" s="116"/>
      <c r="EU24" s="116"/>
      <c r="EV24" s="116"/>
      <c r="EW24" s="116"/>
      <c r="EX24" s="116"/>
      <c r="EY24" s="116"/>
      <c r="EZ24" s="116"/>
      <c r="FA24" s="116"/>
      <c r="FB24" s="116"/>
      <c r="FC24" s="116"/>
      <c r="FD24" s="116"/>
      <c r="FE24" s="116"/>
      <c r="FF24" s="116"/>
      <c r="FG24" s="116"/>
      <c r="FH24" s="116"/>
      <c r="FI24" s="116"/>
      <c r="FJ24" s="116"/>
      <c r="FK24" s="116"/>
      <c r="FL24" s="116"/>
      <c r="FM24" s="116"/>
      <c r="FN24" s="116"/>
      <c r="FO24" s="116"/>
      <c r="FP24" s="116"/>
      <c r="FQ24" s="116"/>
      <c r="FR24" s="116"/>
      <c r="FS24" s="116"/>
      <c r="FT24" s="116"/>
      <c r="FU24" s="116"/>
      <c r="FV24" s="116"/>
      <c r="FW24" s="116"/>
      <c r="FX24" s="116"/>
      <c r="FY24" s="116"/>
      <c r="FZ24" s="116"/>
      <c r="GA24" s="116"/>
      <c r="GB24" s="116"/>
      <c r="GC24" s="116"/>
      <c r="GD24" s="116"/>
      <c r="GE24" s="116"/>
      <c r="GF24" s="116"/>
      <c r="GG24" s="116"/>
      <c r="GH24" s="116"/>
      <c r="GI24" s="116"/>
      <c r="GJ24" s="116"/>
      <c r="GK24" s="116"/>
      <c r="GL24" s="116"/>
      <c r="GM24" s="116"/>
      <c r="GN24" s="116"/>
      <c r="GO24" s="116"/>
      <c r="GP24" s="116"/>
      <c r="GQ24" s="116"/>
      <c r="GR24" s="116"/>
      <c r="GS24" s="116"/>
      <c r="GT24" s="116"/>
      <c r="GU24" s="116"/>
      <c r="GV24" s="116"/>
      <c r="GW24" s="116"/>
      <c r="GX24" s="116"/>
      <c r="GY24" s="116"/>
      <c r="GZ24" s="116"/>
      <c r="HA24" s="116"/>
      <c r="HB24" s="116"/>
      <c r="HC24" s="116"/>
      <c r="HD24" s="116"/>
      <c r="HE24" s="116"/>
      <c r="HF24" s="116"/>
      <c r="HG24" s="116"/>
      <c r="HH24" s="116"/>
      <c r="HI24" s="116"/>
      <c r="HJ24" s="116"/>
      <c r="HK24" s="116"/>
      <c r="HL24" s="116"/>
      <c r="HM24" s="116"/>
      <c r="HN24" s="116"/>
      <c r="HO24" s="116"/>
      <c r="HP24" s="116"/>
      <c r="HQ24" s="116"/>
      <c r="HR24" s="116"/>
      <c r="HS24" s="116"/>
      <c r="HT24" s="116"/>
      <c r="HU24" s="116"/>
      <c r="HV24" s="116"/>
      <c r="HW24" s="116"/>
      <c r="HX24" s="116"/>
      <c r="HY24" s="116"/>
      <c r="HZ24" s="116"/>
      <c r="IA24" s="116"/>
      <c r="IB24" s="116"/>
      <c r="IC24" s="116"/>
      <c r="ID24" s="116"/>
      <c r="IE24" s="116"/>
      <c r="IF24" s="116"/>
      <c r="IG24" s="116"/>
      <c r="IH24" s="116"/>
      <c r="II24" s="116"/>
      <c r="IJ24" s="116"/>
      <c r="IK24" s="116"/>
      <c r="IL24" s="116"/>
      <c r="IM24" s="116"/>
      <c r="IN24" s="116"/>
      <c r="IO24" s="116"/>
      <c r="IP24" s="116"/>
      <c r="IQ24" s="116"/>
      <c r="IR24" s="4"/>
      <c r="IS24" s="4"/>
      <c r="IT24" s="4"/>
      <c r="IU24" s="4"/>
      <c r="IV24" s="4"/>
    </row>
    <row r="25" s="8" customFormat="1" ht="12.75" customHeight="1" spans="1:256">
      <c r="A25" s="64" t="s">
        <v>42</v>
      </c>
      <c r="B25" s="65" t="s">
        <v>43</v>
      </c>
      <c r="C25" s="66"/>
      <c r="D25" s="67"/>
      <c r="E25" s="68">
        <f ca="1" t="array" ref="E25">IF(G25,MAX(IF(ISNUMBER(FIND(OFFSET(A25,-1,,14-SUM(ROW())),H25)),OFFSET(F25,-1,,14-SUM(ROW()))+1+I25)),)</f>
        <v>40804</v>
      </c>
      <c r="F25" s="68">
        <f ca="1" t="shared" si="7"/>
        <v>40923</v>
      </c>
      <c r="G25" s="69">
        <v>120</v>
      </c>
      <c r="H25" s="70" t="s">
        <v>29</v>
      </c>
      <c r="I25" s="111"/>
      <c r="J25" s="112">
        <f ca="1" t="shared" si="8"/>
        <v>0.275</v>
      </c>
      <c r="K25" s="113">
        <v>0.68</v>
      </c>
      <c r="L25" s="114">
        <f ca="1" t="shared" si="5"/>
        <v>81</v>
      </c>
      <c r="M25" s="115">
        <f ca="1" t="shared" si="6"/>
        <v>39</v>
      </c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6"/>
      <c r="BM25" s="116"/>
      <c r="BN25" s="116"/>
      <c r="BO25" s="116"/>
      <c r="BP25" s="116"/>
      <c r="BQ25" s="116"/>
      <c r="BR25" s="116"/>
      <c r="BS25" s="116"/>
      <c r="BT25" s="116"/>
      <c r="BU25" s="116"/>
      <c r="BV25" s="116"/>
      <c r="BW25" s="116"/>
      <c r="BX25" s="116"/>
      <c r="BY25" s="116"/>
      <c r="BZ25" s="116"/>
      <c r="CA25" s="116"/>
      <c r="CB25" s="116"/>
      <c r="CC25" s="116"/>
      <c r="CD25" s="116"/>
      <c r="CE25" s="116"/>
      <c r="CF25" s="116"/>
      <c r="CG25" s="116"/>
      <c r="CH25" s="116"/>
      <c r="CI25" s="116"/>
      <c r="CJ25" s="116"/>
      <c r="CK25" s="116"/>
      <c r="CL25" s="116"/>
      <c r="CM25" s="116"/>
      <c r="CN25" s="116"/>
      <c r="CO25" s="116"/>
      <c r="CP25" s="116"/>
      <c r="CQ25" s="116"/>
      <c r="CR25" s="116"/>
      <c r="CS25" s="116"/>
      <c r="CT25" s="116"/>
      <c r="CU25" s="116"/>
      <c r="CV25" s="116"/>
      <c r="CW25" s="116"/>
      <c r="CX25" s="116"/>
      <c r="CY25" s="116"/>
      <c r="CZ25" s="116"/>
      <c r="DA25" s="116"/>
      <c r="DB25" s="116"/>
      <c r="DC25" s="116"/>
      <c r="DD25" s="116"/>
      <c r="DE25" s="116"/>
      <c r="DF25" s="116"/>
      <c r="DG25" s="116"/>
      <c r="DH25" s="116"/>
      <c r="DI25" s="116"/>
      <c r="DJ25" s="116"/>
      <c r="DK25" s="116"/>
      <c r="DL25" s="116"/>
      <c r="DM25" s="116"/>
      <c r="DN25" s="116"/>
      <c r="DO25" s="116"/>
      <c r="DP25" s="116"/>
      <c r="DQ25" s="116"/>
      <c r="DR25" s="116"/>
      <c r="DS25" s="116"/>
      <c r="DT25" s="116"/>
      <c r="DU25" s="116"/>
      <c r="DV25" s="116"/>
      <c r="DW25" s="116"/>
      <c r="DX25" s="116"/>
      <c r="DY25" s="116"/>
      <c r="DZ25" s="116"/>
      <c r="EA25" s="116"/>
      <c r="EB25" s="116"/>
      <c r="EC25" s="116"/>
      <c r="ED25" s="116"/>
      <c r="EE25" s="116"/>
      <c r="EF25" s="116"/>
      <c r="EG25" s="116"/>
      <c r="EH25" s="116"/>
      <c r="EI25" s="116"/>
      <c r="EJ25" s="116"/>
      <c r="EK25" s="116"/>
      <c r="EL25" s="116"/>
      <c r="EM25" s="116"/>
      <c r="EN25" s="116"/>
      <c r="EO25" s="116"/>
      <c r="EP25" s="116"/>
      <c r="EQ25" s="116"/>
      <c r="ER25" s="116"/>
      <c r="ES25" s="116"/>
      <c r="ET25" s="116"/>
      <c r="EU25" s="116"/>
      <c r="EV25" s="116"/>
      <c r="EW25" s="116"/>
      <c r="EX25" s="116"/>
      <c r="EY25" s="116"/>
      <c r="EZ25" s="116"/>
      <c r="FA25" s="116"/>
      <c r="FB25" s="116"/>
      <c r="FC25" s="116"/>
      <c r="FD25" s="116"/>
      <c r="FE25" s="116"/>
      <c r="FF25" s="116"/>
      <c r="FG25" s="116"/>
      <c r="FH25" s="116"/>
      <c r="FI25" s="116"/>
      <c r="FJ25" s="116"/>
      <c r="FK25" s="116"/>
      <c r="FL25" s="116"/>
      <c r="FM25" s="116"/>
      <c r="FN25" s="116"/>
      <c r="FO25" s="116"/>
      <c r="FP25" s="116"/>
      <c r="FQ25" s="116"/>
      <c r="FR25" s="116"/>
      <c r="FS25" s="116"/>
      <c r="FT25" s="116"/>
      <c r="FU25" s="116"/>
      <c r="FV25" s="116"/>
      <c r="FW25" s="116"/>
      <c r="FX25" s="116"/>
      <c r="FY25" s="116"/>
      <c r="FZ25" s="116"/>
      <c r="GA25" s="116"/>
      <c r="GB25" s="116"/>
      <c r="GC25" s="116"/>
      <c r="GD25" s="116"/>
      <c r="GE25" s="116"/>
      <c r="GF25" s="116"/>
      <c r="GG25" s="116"/>
      <c r="GH25" s="116"/>
      <c r="GI25" s="116"/>
      <c r="GJ25" s="116"/>
      <c r="GK25" s="116"/>
      <c r="GL25" s="116"/>
      <c r="GM25" s="116"/>
      <c r="GN25" s="116"/>
      <c r="GO25" s="116"/>
      <c r="GP25" s="116"/>
      <c r="GQ25" s="116"/>
      <c r="GR25" s="116"/>
      <c r="GS25" s="116"/>
      <c r="GT25" s="116"/>
      <c r="GU25" s="116"/>
      <c r="GV25" s="116"/>
      <c r="GW25" s="116"/>
      <c r="GX25" s="116"/>
      <c r="GY25" s="116"/>
      <c r="GZ25" s="116"/>
      <c r="HA25" s="116"/>
      <c r="HB25" s="116"/>
      <c r="HC25" s="116"/>
      <c r="HD25" s="116"/>
      <c r="HE25" s="116"/>
      <c r="HF25" s="116"/>
      <c r="HG25" s="116"/>
      <c r="HH25" s="116"/>
      <c r="HI25" s="116"/>
      <c r="HJ25" s="116"/>
      <c r="HK25" s="116"/>
      <c r="HL25" s="116"/>
      <c r="HM25" s="116"/>
      <c r="HN25" s="116"/>
      <c r="HO25" s="116"/>
      <c r="HP25" s="116"/>
      <c r="HQ25" s="116"/>
      <c r="HR25" s="116"/>
      <c r="HS25" s="116"/>
      <c r="HT25" s="116"/>
      <c r="HU25" s="116"/>
      <c r="HV25" s="116"/>
      <c r="HW25" s="116"/>
      <c r="HX25" s="116"/>
      <c r="HY25" s="116"/>
      <c r="HZ25" s="116"/>
      <c r="IA25" s="116"/>
      <c r="IB25" s="116"/>
      <c r="IC25" s="116"/>
      <c r="ID25" s="116"/>
      <c r="IE25" s="116"/>
      <c r="IF25" s="116"/>
      <c r="IG25" s="116"/>
      <c r="IH25" s="116"/>
      <c r="II25" s="116"/>
      <c r="IJ25" s="116"/>
      <c r="IK25" s="116"/>
      <c r="IL25" s="116"/>
      <c r="IM25" s="116"/>
      <c r="IN25" s="116"/>
      <c r="IO25" s="116"/>
      <c r="IP25" s="116"/>
      <c r="IQ25" s="116"/>
      <c r="IR25" s="4"/>
      <c r="IS25" s="4"/>
      <c r="IT25" s="4"/>
      <c r="IU25" s="4"/>
      <c r="IV25" s="4"/>
    </row>
    <row r="26" s="8" customFormat="1" ht="12.75" customHeight="1" spans="1:256">
      <c r="A26" s="64" t="s">
        <v>44</v>
      </c>
      <c r="B26" s="65" t="s">
        <v>45</v>
      </c>
      <c r="C26" s="66"/>
      <c r="D26" s="67"/>
      <c r="E26" s="68">
        <f ca="1" t="array" ref="E26">IF(G26,MAX(IF(ISNUMBER(FIND(OFFSET(A26,-1,,14-SUM(ROW())),H26)),OFFSET(F26,-1,,14-SUM(ROW()))+1+I26)),)</f>
        <v>40924</v>
      </c>
      <c r="F26" s="68">
        <f ca="1" t="shared" si="7"/>
        <v>40938</v>
      </c>
      <c r="G26" s="69">
        <v>15</v>
      </c>
      <c r="H26" s="70" t="s">
        <v>42</v>
      </c>
      <c r="I26" s="111"/>
      <c r="J26" s="112">
        <f ca="1" t="shared" si="8"/>
        <v>0</v>
      </c>
      <c r="K26" s="113">
        <v>0</v>
      </c>
      <c r="L26" s="114">
        <f ca="1" t="shared" si="5"/>
        <v>0</v>
      </c>
      <c r="M26" s="115">
        <f ca="1" t="shared" si="6"/>
        <v>15</v>
      </c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  <c r="AA26" s="116"/>
      <c r="AB26" s="116"/>
      <c r="AC26" s="116"/>
      <c r="AD26" s="116"/>
      <c r="AE26" s="116"/>
      <c r="AF26" s="116"/>
      <c r="AG26" s="116"/>
      <c r="AH26" s="116"/>
      <c r="AI26" s="116"/>
      <c r="AJ26" s="116"/>
      <c r="AK26" s="116"/>
      <c r="AL26" s="116"/>
      <c r="AM26" s="116"/>
      <c r="AN26" s="116"/>
      <c r="AO26" s="116"/>
      <c r="AP26" s="116"/>
      <c r="AQ26" s="116"/>
      <c r="AR26" s="116"/>
      <c r="AS26" s="116"/>
      <c r="AT26" s="116"/>
      <c r="AU26" s="116"/>
      <c r="AV26" s="116"/>
      <c r="AW26" s="116"/>
      <c r="AX26" s="116"/>
      <c r="AY26" s="116"/>
      <c r="AZ26" s="116"/>
      <c r="BA26" s="116"/>
      <c r="BB26" s="116"/>
      <c r="BC26" s="116"/>
      <c r="BD26" s="116"/>
      <c r="BE26" s="116"/>
      <c r="BF26" s="116"/>
      <c r="BG26" s="116"/>
      <c r="BH26" s="116"/>
      <c r="BI26" s="116"/>
      <c r="BJ26" s="116"/>
      <c r="BK26" s="116"/>
      <c r="BL26" s="116"/>
      <c r="BM26" s="116"/>
      <c r="BN26" s="116"/>
      <c r="BO26" s="116"/>
      <c r="BP26" s="116"/>
      <c r="BQ26" s="116"/>
      <c r="BR26" s="116"/>
      <c r="BS26" s="116"/>
      <c r="BT26" s="116"/>
      <c r="BU26" s="116"/>
      <c r="BV26" s="116"/>
      <c r="BW26" s="116"/>
      <c r="BX26" s="116"/>
      <c r="BY26" s="116"/>
      <c r="BZ26" s="116"/>
      <c r="CA26" s="116"/>
      <c r="CB26" s="116"/>
      <c r="CC26" s="116"/>
      <c r="CD26" s="116"/>
      <c r="CE26" s="116"/>
      <c r="CF26" s="116"/>
      <c r="CG26" s="116"/>
      <c r="CH26" s="116"/>
      <c r="CI26" s="116"/>
      <c r="CJ26" s="116"/>
      <c r="CK26" s="116"/>
      <c r="CL26" s="116"/>
      <c r="CM26" s="116"/>
      <c r="CN26" s="116"/>
      <c r="CO26" s="116"/>
      <c r="CP26" s="116"/>
      <c r="CQ26" s="116"/>
      <c r="CR26" s="116"/>
      <c r="CS26" s="116"/>
      <c r="CT26" s="116"/>
      <c r="CU26" s="116"/>
      <c r="CV26" s="116"/>
      <c r="CW26" s="116"/>
      <c r="CX26" s="116"/>
      <c r="CY26" s="116"/>
      <c r="CZ26" s="116"/>
      <c r="DA26" s="116"/>
      <c r="DB26" s="116"/>
      <c r="DC26" s="116"/>
      <c r="DD26" s="116"/>
      <c r="DE26" s="116"/>
      <c r="DF26" s="116"/>
      <c r="DG26" s="116"/>
      <c r="DH26" s="116"/>
      <c r="DI26" s="116"/>
      <c r="DJ26" s="116"/>
      <c r="DK26" s="116"/>
      <c r="DL26" s="116"/>
      <c r="DM26" s="116"/>
      <c r="DN26" s="116"/>
      <c r="DO26" s="116"/>
      <c r="DP26" s="116"/>
      <c r="DQ26" s="116"/>
      <c r="DR26" s="116"/>
      <c r="DS26" s="116"/>
      <c r="DT26" s="116"/>
      <c r="DU26" s="116"/>
      <c r="DV26" s="116"/>
      <c r="DW26" s="116"/>
      <c r="DX26" s="116"/>
      <c r="DY26" s="116"/>
      <c r="DZ26" s="116"/>
      <c r="EA26" s="116"/>
      <c r="EB26" s="116"/>
      <c r="EC26" s="116"/>
      <c r="ED26" s="116"/>
      <c r="EE26" s="116"/>
      <c r="EF26" s="116"/>
      <c r="EG26" s="116"/>
      <c r="EH26" s="116"/>
      <c r="EI26" s="116"/>
      <c r="EJ26" s="116"/>
      <c r="EK26" s="116"/>
      <c r="EL26" s="116"/>
      <c r="EM26" s="116"/>
      <c r="EN26" s="116"/>
      <c r="EO26" s="116"/>
      <c r="EP26" s="116"/>
      <c r="EQ26" s="116"/>
      <c r="ER26" s="116"/>
      <c r="ES26" s="116"/>
      <c r="ET26" s="116"/>
      <c r="EU26" s="116"/>
      <c r="EV26" s="116"/>
      <c r="EW26" s="116"/>
      <c r="EX26" s="116"/>
      <c r="EY26" s="116"/>
      <c r="EZ26" s="116"/>
      <c r="FA26" s="116"/>
      <c r="FB26" s="116"/>
      <c r="FC26" s="116"/>
      <c r="FD26" s="116"/>
      <c r="FE26" s="116"/>
      <c r="FF26" s="116"/>
      <c r="FG26" s="116"/>
      <c r="FH26" s="116"/>
      <c r="FI26" s="116"/>
      <c r="FJ26" s="116"/>
      <c r="FK26" s="116"/>
      <c r="FL26" s="116"/>
      <c r="FM26" s="116"/>
      <c r="FN26" s="116"/>
      <c r="FO26" s="116"/>
      <c r="FP26" s="116"/>
      <c r="FQ26" s="116"/>
      <c r="FR26" s="116"/>
      <c r="FS26" s="116"/>
      <c r="FT26" s="116"/>
      <c r="FU26" s="116"/>
      <c r="FV26" s="116"/>
      <c r="FW26" s="116"/>
      <c r="FX26" s="116"/>
      <c r="FY26" s="116"/>
      <c r="FZ26" s="116"/>
      <c r="GA26" s="116"/>
      <c r="GB26" s="116"/>
      <c r="GC26" s="116"/>
      <c r="GD26" s="116"/>
      <c r="GE26" s="116"/>
      <c r="GF26" s="116"/>
      <c r="GG26" s="116"/>
      <c r="GH26" s="116"/>
      <c r="GI26" s="116"/>
      <c r="GJ26" s="116"/>
      <c r="GK26" s="116"/>
      <c r="GL26" s="116"/>
      <c r="GM26" s="116"/>
      <c r="GN26" s="116"/>
      <c r="GO26" s="116"/>
      <c r="GP26" s="116"/>
      <c r="GQ26" s="116"/>
      <c r="GR26" s="116"/>
      <c r="GS26" s="116"/>
      <c r="GT26" s="116"/>
      <c r="GU26" s="116"/>
      <c r="GV26" s="116"/>
      <c r="GW26" s="116"/>
      <c r="GX26" s="116"/>
      <c r="GY26" s="116"/>
      <c r="GZ26" s="116"/>
      <c r="HA26" s="116"/>
      <c r="HB26" s="116"/>
      <c r="HC26" s="116"/>
      <c r="HD26" s="116"/>
      <c r="HE26" s="116"/>
      <c r="HF26" s="116"/>
      <c r="HG26" s="116"/>
      <c r="HH26" s="116"/>
      <c r="HI26" s="116"/>
      <c r="HJ26" s="116"/>
      <c r="HK26" s="116"/>
      <c r="HL26" s="116"/>
      <c r="HM26" s="116"/>
      <c r="HN26" s="116"/>
      <c r="HO26" s="116"/>
      <c r="HP26" s="116"/>
      <c r="HQ26" s="116"/>
      <c r="HR26" s="116"/>
      <c r="HS26" s="116"/>
      <c r="HT26" s="116"/>
      <c r="HU26" s="116"/>
      <c r="HV26" s="116"/>
      <c r="HW26" s="116"/>
      <c r="HX26" s="116"/>
      <c r="HY26" s="116"/>
      <c r="HZ26" s="116"/>
      <c r="IA26" s="116"/>
      <c r="IB26" s="116"/>
      <c r="IC26" s="116"/>
      <c r="ID26" s="116"/>
      <c r="IE26" s="116"/>
      <c r="IF26" s="116"/>
      <c r="IG26" s="116"/>
      <c r="IH26" s="116"/>
      <c r="II26" s="116"/>
      <c r="IJ26" s="116"/>
      <c r="IK26" s="116"/>
      <c r="IL26" s="116"/>
      <c r="IM26" s="116"/>
      <c r="IN26" s="116"/>
      <c r="IO26" s="116"/>
      <c r="IP26" s="116"/>
      <c r="IQ26" s="116"/>
      <c r="IR26" s="4"/>
      <c r="IS26" s="4"/>
      <c r="IT26" s="4"/>
      <c r="IU26" s="4"/>
      <c r="IV26" s="4"/>
    </row>
    <row r="27" s="8" customFormat="1" ht="12.75" customHeight="1" spans="1:256">
      <c r="A27" s="64"/>
      <c r="B27" s="65"/>
      <c r="C27" s="66"/>
      <c r="D27" s="67"/>
      <c r="E27" s="68">
        <f ca="1" t="array" ref="E27">IF(G27,MAX(IF(ISNUMBER(FIND(OFFSET(A27,-1,,14-SUM(ROW())),H27)),OFFSET(F27,-1,,14-SUM(ROW()))+1+I27)),)</f>
        <v>0</v>
      </c>
      <c r="F27" s="68">
        <f ca="1" t="shared" si="7"/>
        <v>0</v>
      </c>
      <c r="G27" s="69"/>
      <c r="H27" s="70"/>
      <c r="I27" s="111"/>
      <c r="J27" s="112">
        <f ca="1" t="shared" si="8"/>
        <v>0</v>
      </c>
      <c r="K27" s="113">
        <v>0</v>
      </c>
      <c r="L27" s="114">
        <f ca="1" t="shared" si="5"/>
        <v>0</v>
      </c>
      <c r="M27" s="115">
        <f ca="1" t="shared" si="6"/>
        <v>0</v>
      </c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  <c r="AF27" s="116"/>
      <c r="AG27" s="116"/>
      <c r="AH27" s="116"/>
      <c r="AI27" s="116"/>
      <c r="AJ27" s="116"/>
      <c r="AK27" s="116"/>
      <c r="AL27" s="116"/>
      <c r="AM27" s="116"/>
      <c r="AN27" s="116"/>
      <c r="AO27" s="116"/>
      <c r="AP27" s="116"/>
      <c r="AQ27" s="116"/>
      <c r="AR27" s="116"/>
      <c r="AS27" s="116"/>
      <c r="AT27" s="116"/>
      <c r="AU27" s="116"/>
      <c r="AV27" s="116"/>
      <c r="AW27" s="116"/>
      <c r="AX27" s="116"/>
      <c r="AY27" s="116"/>
      <c r="AZ27" s="116"/>
      <c r="BA27" s="116"/>
      <c r="BB27" s="116"/>
      <c r="BC27" s="116"/>
      <c r="BD27" s="116"/>
      <c r="BE27" s="116"/>
      <c r="BF27" s="116"/>
      <c r="BG27" s="116"/>
      <c r="BH27" s="116"/>
      <c r="BI27" s="116"/>
      <c r="BJ27" s="116"/>
      <c r="BK27" s="116"/>
      <c r="BL27" s="116"/>
      <c r="BM27" s="116"/>
      <c r="BN27" s="116"/>
      <c r="BO27" s="116"/>
      <c r="BP27" s="116"/>
      <c r="BQ27" s="116"/>
      <c r="BR27" s="116"/>
      <c r="BS27" s="116"/>
      <c r="BT27" s="116"/>
      <c r="BU27" s="116"/>
      <c r="BV27" s="116"/>
      <c r="BW27" s="116"/>
      <c r="BX27" s="116"/>
      <c r="BY27" s="116"/>
      <c r="BZ27" s="116"/>
      <c r="CA27" s="116"/>
      <c r="CB27" s="116"/>
      <c r="CC27" s="116"/>
      <c r="CD27" s="116"/>
      <c r="CE27" s="116"/>
      <c r="CF27" s="116"/>
      <c r="CG27" s="116"/>
      <c r="CH27" s="116"/>
      <c r="CI27" s="116"/>
      <c r="CJ27" s="116"/>
      <c r="CK27" s="116"/>
      <c r="CL27" s="116"/>
      <c r="CM27" s="116"/>
      <c r="CN27" s="116"/>
      <c r="CO27" s="116"/>
      <c r="CP27" s="116"/>
      <c r="CQ27" s="116"/>
      <c r="CR27" s="116"/>
      <c r="CS27" s="116"/>
      <c r="CT27" s="116"/>
      <c r="CU27" s="116"/>
      <c r="CV27" s="116"/>
      <c r="CW27" s="116"/>
      <c r="CX27" s="116"/>
      <c r="CY27" s="116"/>
      <c r="CZ27" s="116"/>
      <c r="DA27" s="116"/>
      <c r="DB27" s="116"/>
      <c r="DC27" s="116"/>
      <c r="DD27" s="116"/>
      <c r="DE27" s="116"/>
      <c r="DF27" s="116"/>
      <c r="DG27" s="116"/>
      <c r="DH27" s="116"/>
      <c r="DI27" s="116"/>
      <c r="DJ27" s="116"/>
      <c r="DK27" s="116"/>
      <c r="DL27" s="116"/>
      <c r="DM27" s="116"/>
      <c r="DN27" s="116"/>
      <c r="DO27" s="116"/>
      <c r="DP27" s="116"/>
      <c r="DQ27" s="116"/>
      <c r="DR27" s="116"/>
      <c r="DS27" s="116"/>
      <c r="DT27" s="116"/>
      <c r="DU27" s="116"/>
      <c r="DV27" s="116"/>
      <c r="DW27" s="116"/>
      <c r="DX27" s="116"/>
      <c r="DY27" s="116"/>
      <c r="DZ27" s="116"/>
      <c r="EA27" s="116"/>
      <c r="EB27" s="116"/>
      <c r="EC27" s="116"/>
      <c r="ED27" s="116"/>
      <c r="EE27" s="116"/>
      <c r="EF27" s="116"/>
      <c r="EG27" s="116"/>
      <c r="EH27" s="116"/>
      <c r="EI27" s="116"/>
      <c r="EJ27" s="116"/>
      <c r="EK27" s="116"/>
      <c r="EL27" s="116"/>
      <c r="EM27" s="116"/>
      <c r="EN27" s="116"/>
      <c r="EO27" s="116"/>
      <c r="EP27" s="116"/>
      <c r="EQ27" s="116"/>
      <c r="ER27" s="116"/>
      <c r="ES27" s="116"/>
      <c r="ET27" s="116"/>
      <c r="EU27" s="116"/>
      <c r="EV27" s="116"/>
      <c r="EW27" s="116"/>
      <c r="EX27" s="116"/>
      <c r="EY27" s="116"/>
      <c r="EZ27" s="116"/>
      <c r="FA27" s="116"/>
      <c r="FB27" s="116"/>
      <c r="FC27" s="116"/>
      <c r="FD27" s="116"/>
      <c r="FE27" s="116"/>
      <c r="FF27" s="116"/>
      <c r="FG27" s="116"/>
      <c r="FH27" s="116"/>
      <c r="FI27" s="116"/>
      <c r="FJ27" s="116"/>
      <c r="FK27" s="116"/>
      <c r="FL27" s="116"/>
      <c r="FM27" s="116"/>
      <c r="FN27" s="116"/>
      <c r="FO27" s="116"/>
      <c r="FP27" s="116"/>
      <c r="FQ27" s="116"/>
      <c r="FR27" s="116"/>
      <c r="FS27" s="116"/>
      <c r="FT27" s="116"/>
      <c r="FU27" s="116"/>
      <c r="FV27" s="116"/>
      <c r="FW27" s="116"/>
      <c r="FX27" s="116"/>
      <c r="FY27" s="116"/>
      <c r="FZ27" s="116"/>
      <c r="GA27" s="116"/>
      <c r="GB27" s="116"/>
      <c r="GC27" s="116"/>
      <c r="GD27" s="116"/>
      <c r="GE27" s="116"/>
      <c r="GF27" s="116"/>
      <c r="GG27" s="116"/>
      <c r="GH27" s="116"/>
      <c r="GI27" s="116"/>
      <c r="GJ27" s="116"/>
      <c r="GK27" s="116"/>
      <c r="GL27" s="116"/>
      <c r="GM27" s="116"/>
      <c r="GN27" s="116"/>
      <c r="GO27" s="116"/>
      <c r="GP27" s="116"/>
      <c r="GQ27" s="116"/>
      <c r="GR27" s="116"/>
      <c r="GS27" s="116"/>
      <c r="GT27" s="116"/>
      <c r="GU27" s="116"/>
      <c r="GV27" s="116"/>
      <c r="GW27" s="116"/>
      <c r="GX27" s="116"/>
      <c r="GY27" s="116"/>
      <c r="GZ27" s="116"/>
      <c r="HA27" s="116"/>
      <c r="HB27" s="116"/>
      <c r="HC27" s="116"/>
      <c r="HD27" s="116"/>
      <c r="HE27" s="116"/>
      <c r="HF27" s="116"/>
      <c r="HG27" s="116"/>
      <c r="HH27" s="116"/>
      <c r="HI27" s="116"/>
      <c r="HJ27" s="116"/>
      <c r="HK27" s="116"/>
      <c r="HL27" s="116"/>
      <c r="HM27" s="116"/>
      <c r="HN27" s="116"/>
      <c r="HO27" s="116"/>
      <c r="HP27" s="116"/>
      <c r="HQ27" s="116"/>
      <c r="HR27" s="116"/>
      <c r="HS27" s="116"/>
      <c r="HT27" s="116"/>
      <c r="HU27" s="116"/>
      <c r="HV27" s="116"/>
      <c r="HW27" s="116"/>
      <c r="HX27" s="116"/>
      <c r="HY27" s="116"/>
      <c r="HZ27" s="116"/>
      <c r="IA27" s="116"/>
      <c r="IB27" s="116"/>
      <c r="IC27" s="116"/>
      <c r="ID27" s="116"/>
      <c r="IE27" s="116"/>
      <c r="IF27" s="116"/>
      <c r="IG27" s="116"/>
      <c r="IH27" s="116"/>
      <c r="II27" s="116"/>
      <c r="IJ27" s="116"/>
      <c r="IK27" s="116"/>
      <c r="IL27" s="116"/>
      <c r="IM27" s="116"/>
      <c r="IN27" s="116"/>
      <c r="IO27" s="116"/>
      <c r="IP27" s="116"/>
      <c r="IQ27" s="116"/>
      <c r="IR27" s="4"/>
      <c r="IS27" s="4"/>
      <c r="IT27" s="4"/>
      <c r="IU27" s="4"/>
      <c r="IV27" s="4"/>
    </row>
    <row r="28" s="8" customFormat="1" ht="12.75" customHeight="1" spans="1:256">
      <c r="A28" s="64"/>
      <c r="B28" s="65"/>
      <c r="C28" s="66"/>
      <c r="D28" s="67"/>
      <c r="E28" s="68">
        <f ca="1" t="array" ref="E28">IF(G28,MAX(IF(ISNUMBER(FIND(OFFSET(A28,-1,,14-SUM(ROW())),H28)),OFFSET(F28,-1,,14-SUM(ROW()))+1+I28)),)</f>
        <v>0</v>
      </c>
      <c r="F28" s="68">
        <f ca="1" t="shared" si="7"/>
        <v>0</v>
      </c>
      <c r="G28" s="69"/>
      <c r="H28" s="70"/>
      <c r="I28" s="111"/>
      <c r="J28" s="112">
        <f ca="1" t="shared" si="8"/>
        <v>0</v>
      </c>
      <c r="K28" s="113">
        <v>0</v>
      </c>
      <c r="L28" s="114">
        <f ca="1" t="shared" si="5"/>
        <v>0</v>
      </c>
      <c r="M28" s="115">
        <f ca="1" t="shared" si="6"/>
        <v>0</v>
      </c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  <c r="AA28" s="116"/>
      <c r="AB28" s="116"/>
      <c r="AC28" s="116"/>
      <c r="AD28" s="116"/>
      <c r="AE28" s="116"/>
      <c r="AF28" s="116"/>
      <c r="AG28" s="116"/>
      <c r="AH28" s="116"/>
      <c r="AI28" s="116"/>
      <c r="AJ28" s="116"/>
      <c r="AK28" s="116"/>
      <c r="AL28" s="116"/>
      <c r="AM28" s="116"/>
      <c r="AN28" s="116"/>
      <c r="AO28" s="116"/>
      <c r="AP28" s="116"/>
      <c r="AQ28" s="116"/>
      <c r="AR28" s="116"/>
      <c r="AS28" s="116"/>
      <c r="AT28" s="116"/>
      <c r="AU28" s="116"/>
      <c r="AV28" s="116"/>
      <c r="AW28" s="116"/>
      <c r="AX28" s="116"/>
      <c r="AY28" s="116"/>
      <c r="AZ28" s="116"/>
      <c r="BA28" s="116"/>
      <c r="BB28" s="116"/>
      <c r="BC28" s="116"/>
      <c r="BD28" s="116"/>
      <c r="BE28" s="116"/>
      <c r="BF28" s="116"/>
      <c r="BG28" s="116"/>
      <c r="BH28" s="116"/>
      <c r="BI28" s="116"/>
      <c r="BJ28" s="116"/>
      <c r="BK28" s="116"/>
      <c r="BL28" s="116"/>
      <c r="BM28" s="116"/>
      <c r="BN28" s="116"/>
      <c r="BO28" s="116"/>
      <c r="BP28" s="116"/>
      <c r="BQ28" s="116"/>
      <c r="BR28" s="116"/>
      <c r="BS28" s="116"/>
      <c r="BT28" s="116"/>
      <c r="BU28" s="116"/>
      <c r="BV28" s="116"/>
      <c r="BW28" s="116"/>
      <c r="BX28" s="116"/>
      <c r="BY28" s="116"/>
      <c r="BZ28" s="116"/>
      <c r="CA28" s="116"/>
      <c r="CB28" s="116"/>
      <c r="CC28" s="116"/>
      <c r="CD28" s="116"/>
      <c r="CE28" s="116"/>
      <c r="CF28" s="116"/>
      <c r="CG28" s="116"/>
      <c r="CH28" s="116"/>
      <c r="CI28" s="116"/>
      <c r="CJ28" s="116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16"/>
      <c r="CW28" s="116"/>
      <c r="CX28" s="116"/>
      <c r="CY28" s="116"/>
      <c r="CZ28" s="116"/>
      <c r="DA28" s="116"/>
      <c r="DB28" s="116"/>
      <c r="DC28" s="116"/>
      <c r="DD28" s="116"/>
      <c r="DE28" s="116"/>
      <c r="DF28" s="116"/>
      <c r="DG28" s="116"/>
      <c r="DH28" s="116"/>
      <c r="DI28" s="116"/>
      <c r="DJ28" s="116"/>
      <c r="DK28" s="116"/>
      <c r="DL28" s="116"/>
      <c r="DM28" s="116"/>
      <c r="DN28" s="116"/>
      <c r="DO28" s="116"/>
      <c r="DP28" s="116"/>
      <c r="DQ28" s="116"/>
      <c r="DR28" s="116"/>
      <c r="DS28" s="116"/>
      <c r="DT28" s="116"/>
      <c r="DU28" s="116"/>
      <c r="DV28" s="116"/>
      <c r="DW28" s="116"/>
      <c r="DX28" s="116"/>
      <c r="DY28" s="116"/>
      <c r="DZ28" s="116"/>
      <c r="EA28" s="116"/>
      <c r="EB28" s="116"/>
      <c r="EC28" s="116"/>
      <c r="ED28" s="116"/>
      <c r="EE28" s="116"/>
      <c r="EF28" s="116"/>
      <c r="EG28" s="116"/>
      <c r="EH28" s="116"/>
      <c r="EI28" s="116"/>
      <c r="EJ28" s="116"/>
      <c r="EK28" s="116"/>
      <c r="EL28" s="116"/>
      <c r="EM28" s="116"/>
      <c r="EN28" s="116"/>
      <c r="EO28" s="116"/>
      <c r="EP28" s="116"/>
      <c r="EQ28" s="116"/>
      <c r="ER28" s="116"/>
      <c r="ES28" s="116"/>
      <c r="ET28" s="116"/>
      <c r="EU28" s="116"/>
      <c r="EV28" s="116"/>
      <c r="EW28" s="116"/>
      <c r="EX28" s="116"/>
      <c r="EY28" s="116"/>
      <c r="EZ28" s="116"/>
      <c r="FA28" s="116"/>
      <c r="FB28" s="116"/>
      <c r="FC28" s="116"/>
      <c r="FD28" s="116"/>
      <c r="FE28" s="116"/>
      <c r="FF28" s="116"/>
      <c r="FG28" s="116"/>
      <c r="FH28" s="116"/>
      <c r="FI28" s="116"/>
      <c r="FJ28" s="116"/>
      <c r="FK28" s="116"/>
      <c r="FL28" s="116"/>
      <c r="FM28" s="116"/>
      <c r="FN28" s="116"/>
      <c r="FO28" s="116"/>
      <c r="FP28" s="116"/>
      <c r="FQ28" s="116"/>
      <c r="FR28" s="116"/>
      <c r="FS28" s="116"/>
      <c r="FT28" s="116"/>
      <c r="FU28" s="116"/>
      <c r="FV28" s="116"/>
      <c r="FW28" s="116"/>
      <c r="FX28" s="116"/>
      <c r="FY28" s="116"/>
      <c r="FZ28" s="116"/>
      <c r="GA28" s="116"/>
      <c r="GB28" s="116"/>
      <c r="GC28" s="116"/>
      <c r="GD28" s="116"/>
      <c r="GE28" s="116"/>
      <c r="GF28" s="116"/>
      <c r="GG28" s="116"/>
      <c r="GH28" s="116"/>
      <c r="GI28" s="116"/>
      <c r="GJ28" s="116"/>
      <c r="GK28" s="116"/>
      <c r="GL28" s="116"/>
      <c r="GM28" s="116"/>
      <c r="GN28" s="116"/>
      <c r="GO28" s="116"/>
      <c r="GP28" s="116"/>
      <c r="GQ28" s="116"/>
      <c r="GR28" s="116"/>
      <c r="GS28" s="116"/>
      <c r="GT28" s="116"/>
      <c r="GU28" s="116"/>
      <c r="GV28" s="116"/>
      <c r="GW28" s="116"/>
      <c r="GX28" s="116"/>
      <c r="GY28" s="116"/>
      <c r="GZ28" s="116"/>
      <c r="HA28" s="116"/>
      <c r="HB28" s="116"/>
      <c r="HC28" s="116"/>
      <c r="HD28" s="116"/>
      <c r="HE28" s="116"/>
      <c r="HF28" s="116"/>
      <c r="HG28" s="116"/>
      <c r="HH28" s="116"/>
      <c r="HI28" s="116"/>
      <c r="HJ28" s="116"/>
      <c r="HK28" s="116"/>
      <c r="HL28" s="116"/>
      <c r="HM28" s="116"/>
      <c r="HN28" s="116"/>
      <c r="HO28" s="116"/>
      <c r="HP28" s="116"/>
      <c r="HQ28" s="116"/>
      <c r="HR28" s="116"/>
      <c r="HS28" s="116"/>
      <c r="HT28" s="116"/>
      <c r="HU28" s="116"/>
      <c r="HV28" s="116"/>
      <c r="HW28" s="116"/>
      <c r="HX28" s="116"/>
      <c r="HY28" s="116"/>
      <c r="HZ28" s="116"/>
      <c r="IA28" s="116"/>
      <c r="IB28" s="116"/>
      <c r="IC28" s="116"/>
      <c r="ID28" s="116"/>
      <c r="IE28" s="116"/>
      <c r="IF28" s="116"/>
      <c r="IG28" s="116"/>
      <c r="IH28" s="116"/>
      <c r="II28" s="116"/>
      <c r="IJ28" s="116"/>
      <c r="IK28" s="116"/>
      <c r="IL28" s="116"/>
      <c r="IM28" s="116"/>
      <c r="IN28" s="116"/>
      <c r="IO28" s="116"/>
      <c r="IP28" s="116"/>
      <c r="IQ28" s="116"/>
      <c r="IR28" s="4"/>
      <c r="IS28" s="4"/>
      <c r="IT28" s="4"/>
      <c r="IU28" s="4"/>
      <c r="IV28" s="4"/>
    </row>
    <row r="29" s="8" customFormat="1" ht="12.75" customHeight="1" spans="1:256">
      <c r="A29" s="64"/>
      <c r="B29" s="65"/>
      <c r="C29" s="66"/>
      <c r="D29" s="67"/>
      <c r="E29" s="68">
        <f ca="1" t="array" ref="E29">IF(G29,MAX(IF(ISNUMBER(FIND(OFFSET(A29,-1,,14-SUM(ROW())),H29)),OFFSET(F29,-1,,14-SUM(ROW()))+1+I29)),)</f>
        <v>0</v>
      </c>
      <c r="F29" s="68">
        <f ca="1" t="shared" si="7"/>
        <v>0</v>
      </c>
      <c r="G29" s="69"/>
      <c r="H29" s="70"/>
      <c r="I29" s="111"/>
      <c r="J29" s="112">
        <f ca="1" t="shared" si="8"/>
        <v>0</v>
      </c>
      <c r="K29" s="113">
        <v>0</v>
      </c>
      <c r="L29" s="114">
        <f ca="1" t="shared" si="5"/>
        <v>0</v>
      </c>
      <c r="M29" s="115">
        <f ca="1" t="shared" si="6"/>
        <v>0</v>
      </c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  <c r="AF29" s="116"/>
      <c r="AG29" s="116"/>
      <c r="AH29" s="116"/>
      <c r="AI29" s="116"/>
      <c r="AJ29" s="116"/>
      <c r="AK29" s="116"/>
      <c r="AL29" s="116"/>
      <c r="AM29" s="116"/>
      <c r="AN29" s="116"/>
      <c r="AO29" s="116"/>
      <c r="AP29" s="116"/>
      <c r="AQ29" s="116"/>
      <c r="AR29" s="116"/>
      <c r="AS29" s="116"/>
      <c r="AT29" s="116"/>
      <c r="AU29" s="116"/>
      <c r="AV29" s="116"/>
      <c r="AW29" s="116"/>
      <c r="AX29" s="116"/>
      <c r="AY29" s="116"/>
      <c r="AZ29" s="116"/>
      <c r="BA29" s="116"/>
      <c r="BB29" s="116"/>
      <c r="BC29" s="116"/>
      <c r="BD29" s="116"/>
      <c r="BE29" s="116"/>
      <c r="BF29" s="116"/>
      <c r="BG29" s="116"/>
      <c r="BH29" s="116"/>
      <c r="BI29" s="116"/>
      <c r="BJ29" s="116"/>
      <c r="BK29" s="116"/>
      <c r="BL29" s="116"/>
      <c r="BM29" s="116"/>
      <c r="BN29" s="116"/>
      <c r="BO29" s="116"/>
      <c r="BP29" s="116"/>
      <c r="BQ29" s="116"/>
      <c r="BR29" s="116"/>
      <c r="BS29" s="116"/>
      <c r="BT29" s="116"/>
      <c r="BU29" s="116"/>
      <c r="BV29" s="116"/>
      <c r="BW29" s="116"/>
      <c r="BX29" s="116"/>
      <c r="BY29" s="116"/>
      <c r="BZ29" s="116"/>
      <c r="CA29" s="116"/>
      <c r="CB29" s="116"/>
      <c r="CC29" s="116"/>
      <c r="CD29" s="116"/>
      <c r="CE29" s="116"/>
      <c r="CF29" s="116"/>
      <c r="CG29" s="116"/>
      <c r="CH29" s="116"/>
      <c r="CI29" s="116"/>
      <c r="CJ29" s="116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6"/>
      <c r="CV29" s="116"/>
      <c r="CW29" s="116"/>
      <c r="CX29" s="116"/>
      <c r="CY29" s="116"/>
      <c r="CZ29" s="116"/>
      <c r="DA29" s="116"/>
      <c r="DB29" s="116"/>
      <c r="DC29" s="116"/>
      <c r="DD29" s="116"/>
      <c r="DE29" s="116"/>
      <c r="DF29" s="116"/>
      <c r="DG29" s="116"/>
      <c r="DH29" s="116"/>
      <c r="DI29" s="116"/>
      <c r="DJ29" s="116"/>
      <c r="DK29" s="116"/>
      <c r="DL29" s="116"/>
      <c r="DM29" s="116"/>
      <c r="DN29" s="116"/>
      <c r="DO29" s="116"/>
      <c r="DP29" s="116"/>
      <c r="DQ29" s="116"/>
      <c r="DR29" s="116"/>
      <c r="DS29" s="116"/>
      <c r="DT29" s="116"/>
      <c r="DU29" s="116"/>
      <c r="DV29" s="116"/>
      <c r="DW29" s="116"/>
      <c r="DX29" s="116"/>
      <c r="DY29" s="116"/>
      <c r="DZ29" s="116"/>
      <c r="EA29" s="116"/>
      <c r="EB29" s="116"/>
      <c r="EC29" s="116"/>
      <c r="ED29" s="116"/>
      <c r="EE29" s="116"/>
      <c r="EF29" s="116"/>
      <c r="EG29" s="116"/>
      <c r="EH29" s="116"/>
      <c r="EI29" s="116"/>
      <c r="EJ29" s="116"/>
      <c r="EK29" s="116"/>
      <c r="EL29" s="116"/>
      <c r="EM29" s="116"/>
      <c r="EN29" s="116"/>
      <c r="EO29" s="116"/>
      <c r="EP29" s="116"/>
      <c r="EQ29" s="116"/>
      <c r="ER29" s="116"/>
      <c r="ES29" s="116"/>
      <c r="ET29" s="116"/>
      <c r="EU29" s="116"/>
      <c r="EV29" s="116"/>
      <c r="EW29" s="116"/>
      <c r="EX29" s="116"/>
      <c r="EY29" s="116"/>
      <c r="EZ29" s="116"/>
      <c r="FA29" s="116"/>
      <c r="FB29" s="116"/>
      <c r="FC29" s="116"/>
      <c r="FD29" s="116"/>
      <c r="FE29" s="116"/>
      <c r="FF29" s="116"/>
      <c r="FG29" s="116"/>
      <c r="FH29" s="116"/>
      <c r="FI29" s="116"/>
      <c r="FJ29" s="116"/>
      <c r="FK29" s="116"/>
      <c r="FL29" s="116"/>
      <c r="FM29" s="116"/>
      <c r="FN29" s="116"/>
      <c r="FO29" s="116"/>
      <c r="FP29" s="116"/>
      <c r="FQ29" s="116"/>
      <c r="FR29" s="116"/>
      <c r="FS29" s="116"/>
      <c r="FT29" s="116"/>
      <c r="FU29" s="116"/>
      <c r="FV29" s="116"/>
      <c r="FW29" s="116"/>
      <c r="FX29" s="116"/>
      <c r="FY29" s="116"/>
      <c r="FZ29" s="116"/>
      <c r="GA29" s="116"/>
      <c r="GB29" s="116"/>
      <c r="GC29" s="116"/>
      <c r="GD29" s="116"/>
      <c r="GE29" s="116"/>
      <c r="GF29" s="116"/>
      <c r="GG29" s="116"/>
      <c r="GH29" s="116"/>
      <c r="GI29" s="116"/>
      <c r="GJ29" s="116"/>
      <c r="GK29" s="116"/>
      <c r="GL29" s="116"/>
      <c r="GM29" s="116"/>
      <c r="GN29" s="116"/>
      <c r="GO29" s="116"/>
      <c r="GP29" s="116"/>
      <c r="GQ29" s="116"/>
      <c r="GR29" s="116"/>
      <c r="GS29" s="116"/>
      <c r="GT29" s="116"/>
      <c r="GU29" s="116"/>
      <c r="GV29" s="116"/>
      <c r="GW29" s="116"/>
      <c r="GX29" s="116"/>
      <c r="GY29" s="116"/>
      <c r="GZ29" s="116"/>
      <c r="HA29" s="116"/>
      <c r="HB29" s="116"/>
      <c r="HC29" s="116"/>
      <c r="HD29" s="116"/>
      <c r="HE29" s="116"/>
      <c r="HF29" s="116"/>
      <c r="HG29" s="116"/>
      <c r="HH29" s="116"/>
      <c r="HI29" s="116"/>
      <c r="HJ29" s="116"/>
      <c r="HK29" s="116"/>
      <c r="HL29" s="116"/>
      <c r="HM29" s="116"/>
      <c r="HN29" s="116"/>
      <c r="HO29" s="116"/>
      <c r="HP29" s="116"/>
      <c r="HQ29" s="116"/>
      <c r="HR29" s="116"/>
      <c r="HS29" s="116"/>
      <c r="HT29" s="116"/>
      <c r="HU29" s="116"/>
      <c r="HV29" s="116"/>
      <c r="HW29" s="116"/>
      <c r="HX29" s="116"/>
      <c r="HY29" s="116"/>
      <c r="HZ29" s="116"/>
      <c r="IA29" s="116"/>
      <c r="IB29" s="116"/>
      <c r="IC29" s="116"/>
      <c r="ID29" s="116"/>
      <c r="IE29" s="116"/>
      <c r="IF29" s="116"/>
      <c r="IG29" s="116"/>
      <c r="IH29" s="116"/>
      <c r="II29" s="116"/>
      <c r="IJ29" s="116"/>
      <c r="IK29" s="116"/>
      <c r="IL29" s="116"/>
      <c r="IM29" s="116"/>
      <c r="IN29" s="116"/>
      <c r="IO29" s="116"/>
      <c r="IP29" s="116"/>
      <c r="IQ29" s="116"/>
      <c r="IR29" s="4"/>
      <c r="IS29" s="4"/>
      <c r="IT29" s="4"/>
      <c r="IU29" s="4"/>
      <c r="IV29" s="4"/>
    </row>
    <row r="30" s="9" customFormat="1" ht="12.75" customHeight="1" spans="1:256">
      <c r="A30" s="71"/>
      <c r="B30" s="65"/>
      <c r="C30" s="72"/>
      <c r="D30" s="73"/>
      <c r="E30" s="68">
        <f ca="1" t="array" ref="E30">IF(G30,MAX(IF(ISNUMBER(FIND(OFFSET(A30,-1,,14-SUM(ROW())),H30)),OFFSET(F30,-1,,14-SUM(ROW()))+1+I30)),)</f>
        <v>0</v>
      </c>
      <c r="F30" s="68">
        <f ca="1" t="shared" si="7"/>
        <v>0</v>
      </c>
      <c r="G30" s="74"/>
      <c r="H30" s="70"/>
      <c r="I30" s="117"/>
      <c r="J30" s="118">
        <f ca="1" t="shared" si="8"/>
        <v>0</v>
      </c>
      <c r="K30" s="119"/>
      <c r="L30" s="120"/>
      <c r="M30" s="121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22"/>
      <c r="AK30" s="122"/>
      <c r="AL30" s="122"/>
      <c r="AM30" s="122"/>
      <c r="AN30" s="122"/>
      <c r="AO30" s="122"/>
      <c r="AP30" s="122"/>
      <c r="AQ30" s="122"/>
      <c r="AR30" s="122"/>
      <c r="AS30" s="122"/>
      <c r="AT30" s="122"/>
      <c r="AU30" s="122"/>
      <c r="AV30" s="122"/>
      <c r="AW30" s="122"/>
      <c r="AX30" s="122"/>
      <c r="AY30" s="122"/>
      <c r="AZ30" s="122"/>
      <c r="BA30" s="122"/>
      <c r="BB30" s="122"/>
      <c r="BC30" s="122"/>
      <c r="BD30" s="122"/>
      <c r="BE30" s="122"/>
      <c r="BF30" s="122"/>
      <c r="BG30" s="122"/>
      <c r="BH30" s="122"/>
      <c r="BI30" s="122"/>
      <c r="BJ30" s="122"/>
      <c r="BK30" s="122"/>
      <c r="BL30" s="122"/>
      <c r="BM30" s="122"/>
      <c r="BN30" s="122"/>
      <c r="BO30" s="122"/>
      <c r="BP30" s="122"/>
      <c r="BQ30" s="122"/>
      <c r="BR30" s="122"/>
      <c r="BS30" s="122"/>
      <c r="BT30" s="122"/>
      <c r="BU30" s="122"/>
      <c r="BV30" s="122"/>
      <c r="BW30" s="122"/>
      <c r="BX30" s="122"/>
      <c r="BY30" s="122"/>
      <c r="BZ30" s="122"/>
      <c r="CA30" s="122"/>
      <c r="CB30" s="122"/>
      <c r="CC30" s="122"/>
      <c r="CD30" s="122"/>
      <c r="CE30" s="122"/>
      <c r="CF30" s="122"/>
      <c r="CG30" s="122"/>
      <c r="CH30" s="122"/>
      <c r="CI30" s="122"/>
      <c r="CJ30" s="122"/>
      <c r="CK30" s="122"/>
      <c r="CL30" s="122"/>
      <c r="CM30" s="122"/>
      <c r="CN30" s="122"/>
      <c r="CO30" s="122"/>
      <c r="CP30" s="122"/>
      <c r="CQ30" s="122"/>
      <c r="CR30" s="122"/>
      <c r="CS30" s="122"/>
      <c r="CT30" s="122"/>
      <c r="CU30" s="122"/>
      <c r="CV30" s="122"/>
      <c r="CW30" s="122"/>
      <c r="CX30" s="122"/>
      <c r="CY30" s="122"/>
      <c r="CZ30" s="122"/>
      <c r="DA30" s="122"/>
      <c r="DB30" s="122"/>
      <c r="DC30" s="122"/>
      <c r="DD30" s="122"/>
      <c r="DE30" s="122"/>
      <c r="DF30" s="122"/>
      <c r="DG30" s="122"/>
      <c r="DH30" s="122"/>
      <c r="DI30" s="122"/>
      <c r="DJ30" s="122"/>
      <c r="DK30" s="122"/>
      <c r="DL30" s="122"/>
      <c r="DM30" s="122"/>
      <c r="DN30" s="122"/>
      <c r="DO30" s="122"/>
      <c r="DP30" s="122"/>
      <c r="DQ30" s="122"/>
      <c r="DR30" s="122"/>
      <c r="DS30" s="122"/>
      <c r="DT30" s="122"/>
      <c r="DU30" s="122"/>
      <c r="DV30" s="122"/>
      <c r="DW30" s="122"/>
      <c r="DX30" s="122"/>
      <c r="DY30" s="122"/>
      <c r="DZ30" s="122"/>
      <c r="EA30" s="122"/>
      <c r="EB30" s="122"/>
      <c r="EC30" s="122"/>
      <c r="ED30" s="122"/>
      <c r="EE30" s="122"/>
      <c r="EF30" s="122"/>
      <c r="EG30" s="122"/>
      <c r="EH30" s="122"/>
      <c r="EI30" s="122"/>
      <c r="EJ30" s="122"/>
      <c r="EK30" s="122"/>
      <c r="EL30" s="122"/>
      <c r="EM30" s="122"/>
      <c r="EN30" s="122"/>
      <c r="EO30" s="122"/>
      <c r="EP30" s="122"/>
      <c r="EQ30" s="122"/>
      <c r="ER30" s="122"/>
      <c r="ES30" s="122"/>
      <c r="ET30" s="122"/>
      <c r="EU30" s="122"/>
      <c r="EV30" s="122"/>
      <c r="EW30" s="122"/>
      <c r="EX30" s="122"/>
      <c r="EY30" s="122"/>
      <c r="EZ30" s="122"/>
      <c r="FA30" s="122"/>
      <c r="FB30" s="122"/>
      <c r="FC30" s="122"/>
      <c r="FD30" s="122"/>
      <c r="FE30" s="122"/>
      <c r="FF30" s="122"/>
      <c r="FG30" s="122"/>
      <c r="FH30" s="122"/>
      <c r="FI30" s="122"/>
      <c r="FJ30" s="122"/>
      <c r="FK30" s="122"/>
      <c r="FL30" s="122"/>
      <c r="FM30" s="122"/>
      <c r="FN30" s="122"/>
      <c r="FO30" s="122"/>
      <c r="FP30" s="122"/>
      <c r="FQ30" s="122"/>
      <c r="FR30" s="122"/>
      <c r="FS30" s="122"/>
      <c r="FT30" s="122"/>
      <c r="FU30" s="122"/>
      <c r="FV30" s="122"/>
      <c r="FW30" s="122"/>
      <c r="FX30" s="122"/>
      <c r="FY30" s="122"/>
      <c r="FZ30" s="122"/>
      <c r="GA30" s="122"/>
      <c r="GB30" s="122"/>
      <c r="GC30" s="122"/>
      <c r="GD30" s="122"/>
      <c r="GE30" s="122"/>
      <c r="GF30" s="122"/>
      <c r="GG30" s="122"/>
      <c r="GH30" s="122"/>
      <c r="GI30" s="122"/>
      <c r="GJ30" s="122"/>
      <c r="GK30" s="122"/>
      <c r="GL30" s="122"/>
      <c r="GM30" s="122"/>
      <c r="GN30" s="122"/>
      <c r="GO30" s="122"/>
      <c r="GP30" s="122"/>
      <c r="GQ30" s="122"/>
      <c r="GR30" s="122"/>
      <c r="GS30" s="122"/>
      <c r="GT30" s="122"/>
      <c r="GU30" s="122"/>
      <c r="GV30" s="122"/>
      <c r="GW30" s="122"/>
      <c r="GX30" s="122"/>
      <c r="GY30" s="122"/>
      <c r="GZ30" s="122"/>
      <c r="HA30" s="122"/>
      <c r="HB30" s="122"/>
      <c r="HC30" s="122"/>
      <c r="HD30" s="122"/>
      <c r="HE30" s="122"/>
      <c r="HF30" s="122"/>
      <c r="HG30" s="122"/>
      <c r="HH30" s="122"/>
      <c r="HI30" s="122"/>
      <c r="HJ30" s="122"/>
      <c r="HK30" s="122"/>
      <c r="HL30" s="122"/>
      <c r="HM30" s="122"/>
      <c r="HN30" s="122"/>
      <c r="HO30" s="122"/>
      <c r="HP30" s="122"/>
      <c r="HQ30" s="122"/>
      <c r="HR30" s="122"/>
      <c r="HS30" s="122"/>
      <c r="HT30" s="122"/>
      <c r="HU30" s="122"/>
      <c r="HV30" s="122"/>
      <c r="HW30" s="122"/>
      <c r="HX30" s="122"/>
      <c r="HY30" s="122"/>
      <c r="HZ30" s="122"/>
      <c r="IA30" s="122"/>
      <c r="IB30" s="122"/>
      <c r="IC30" s="122"/>
      <c r="ID30" s="122"/>
      <c r="IE30" s="122"/>
      <c r="IF30" s="122"/>
      <c r="IG30" s="122"/>
      <c r="IH30" s="122"/>
      <c r="II30" s="122"/>
      <c r="IJ30" s="122"/>
      <c r="IK30" s="122"/>
      <c r="IL30" s="122"/>
      <c r="IM30" s="122"/>
      <c r="IN30" s="122"/>
      <c r="IO30" s="122"/>
      <c r="IP30" s="122"/>
      <c r="IQ30" s="122"/>
      <c r="IR30" s="4"/>
      <c r="IS30" s="4"/>
      <c r="IT30" s="4"/>
      <c r="IU30" s="4"/>
      <c r="IV30" s="4"/>
    </row>
    <row r="31" s="10" customFormat="1" ht="12.75" customHeight="1" spans="1:256">
      <c r="A31" s="75"/>
      <c r="B31" s="76"/>
      <c r="C31" s="77"/>
      <c r="D31" s="77"/>
      <c r="E31" s="78"/>
      <c r="F31" s="79"/>
      <c r="G31" s="80"/>
      <c r="H31" s="77"/>
      <c r="I31" s="76"/>
      <c r="J31" s="123"/>
      <c r="K31" s="124"/>
      <c r="L31" s="78"/>
      <c r="M31" s="125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8"/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78"/>
      <c r="CK31" s="78"/>
      <c r="CL31" s="78"/>
      <c r="CM31" s="78"/>
      <c r="CN31" s="78"/>
      <c r="CO31" s="78"/>
      <c r="CP31" s="78"/>
      <c r="CQ31" s="78"/>
      <c r="CR31" s="78"/>
      <c r="CS31" s="78"/>
      <c r="CT31" s="78"/>
      <c r="CU31" s="78"/>
      <c r="CV31" s="78"/>
      <c r="CW31" s="78"/>
      <c r="CX31" s="78"/>
      <c r="CY31" s="78"/>
      <c r="CZ31" s="78"/>
      <c r="DA31" s="78"/>
      <c r="DB31" s="78"/>
      <c r="DC31" s="78"/>
      <c r="DD31" s="78"/>
      <c r="DE31" s="78"/>
      <c r="DF31" s="78"/>
      <c r="DG31" s="78"/>
      <c r="DH31" s="78"/>
      <c r="DI31" s="78"/>
      <c r="DJ31" s="78"/>
      <c r="DK31" s="78"/>
      <c r="DL31" s="78"/>
      <c r="DM31" s="78"/>
      <c r="DN31" s="78"/>
      <c r="DO31" s="78"/>
      <c r="DP31" s="78"/>
      <c r="DQ31" s="78"/>
      <c r="DR31" s="78"/>
      <c r="DS31" s="78"/>
      <c r="DT31" s="78"/>
      <c r="DU31" s="78"/>
      <c r="DV31" s="78"/>
      <c r="DW31" s="78"/>
      <c r="DX31" s="78"/>
      <c r="DY31" s="78"/>
      <c r="DZ31" s="78"/>
      <c r="EA31" s="78"/>
      <c r="EB31" s="78"/>
      <c r="EC31" s="78"/>
      <c r="ED31" s="78"/>
      <c r="EE31" s="78"/>
      <c r="EF31" s="78"/>
      <c r="EG31" s="78"/>
      <c r="EH31" s="78"/>
      <c r="EI31" s="78"/>
      <c r="EJ31" s="78"/>
      <c r="EK31" s="78"/>
      <c r="EL31" s="78"/>
      <c r="EM31" s="78"/>
      <c r="EN31" s="78"/>
      <c r="EO31" s="78"/>
      <c r="EP31" s="78"/>
      <c r="EQ31" s="78"/>
      <c r="ER31" s="78"/>
      <c r="ES31" s="78"/>
      <c r="ET31" s="78"/>
      <c r="EU31" s="78"/>
      <c r="EV31" s="78"/>
      <c r="EW31" s="78"/>
      <c r="EX31" s="78"/>
      <c r="EY31" s="78"/>
      <c r="EZ31" s="78"/>
      <c r="FA31" s="78"/>
      <c r="FB31" s="78"/>
      <c r="FC31" s="78"/>
      <c r="FD31" s="78"/>
      <c r="FE31" s="78"/>
      <c r="FF31" s="78"/>
      <c r="FG31" s="78"/>
      <c r="FH31" s="78"/>
      <c r="FI31" s="78"/>
      <c r="FJ31" s="78"/>
      <c r="FK31" s="78"/>
      <c r="FL31" s="78"/>
      <c r="FM31" s="78"/>
      <c r="FN31" s="78"/>
      <c r="FO31" s="78"/>
      <c r="FP31" s="78"/>
      <c r="FQ31" s="78"/>
      <c r="FR31" s="78"/>
      <c r="FS31" s="78"/>
      <c r="FT31" s="78"/>
      <c r="FU31" s="78"/>
      <c r="FV31" s="78"/>
      <c r="FW31" s="78"/>
      <c r="FX31" s="78"/>
      <c r="FY31" s="78"/>
      <c r="FZ31" s="78"/>
      <c r="GA31" s="78"/>
      <c r="GB31" s="78"/>
      <c r="GC31" s="78"/>
      <c r="GD31" s="78"/>
      <c r="GE31" s="78"/>
      <c r="GF31" s="78"/>
      <c r="GG31" s="78"/>
      <c r="GH31" s="78"/>
      <c r="GI31" s="78"/>
      <c r="GJ31" s="78"/>
      <c r="GK31" s="78"/>
      <c r="GL31" s="78"/>
      <c r="GM31" s="78"/>
      <c r="GN31" s="78"/>
      <c r="GO31" s="78"/>
      <c r="GP31" s="78"/>
      <c r="GQ31" s="78"/>
      <c r="GR31" s="78"/>
      <c r="GS31" s="78"/>
      <c r="GT31" s="78"/>
      <c r="GU31" s="78"/>
      <c r="GV31" s="78"/>
      <c r="GW31" s="78"/>
      <c r="GX31" s="78"/>
      <c r="GY31" s="78"/>
      <c r="GZ31" s="78"/>
      <c r="HA31" s="78"/>
      <c r="HB31" s="78"/>
      <c r="HC31" s="78"/>
      <c r="HD31" s="78"/>
      <c r="HE31" s="78"/>
      <c r="HF31" s="78"/>
      <c r="HG31" s="78"/>
      <c r="HH31" s="78"/>
      <c r="HI31" s="78"/>
      <c r="HJ31" s="78"/>
      <c r="HK31" s="78"/>
      <c r="HL31" s="78"/>
      <c r="HM31" s="78"/>
      <c r="HN31" s="78"/>
      <c r="HO31" s="78"/>
      <c r="HP31" s="78"/>
      <c r="HQ31" s="78"/>
      <c r="HR31" s="78"/>
      <c r="HS31" s="78"/>
      <c r="HT31" s="78"/>
      <c r="HU31" s="78"/>
      <c r="IR31" s="1"/>
      <c r="IS31" s="1"/>
      <c r="IT31" s="1"/>
      <c r="IU31" s="1"/>
      <c r="IV31" s="1"/>
    </row>
    <row r="32" s="1" customFormat="1" ht="12" customHeight="1" spans="1:229">
      <c r="A32" s="13"/>
      <c r="C32" s="14"/>
      <c r="D32" s="14"/>
      <c r="E32" s="14"/>
      <c r="F32" s="15"/>
      <c r="G32" s="15"/>
      <c r="H32" s="14"/>
      <c r="J32" s="126"/>
      <c r="K32" s="23"/>
      <c r="L32" s="14"/>
      <c r="M32" s="23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</row>
  </sheetData>
  <sheetProtection selectLockedCells="1" insertRows="0" deleteRows="0"/>
  <mergeCells count="35">
    <mergeCell ref="I9:J9"/>
    <mergeCell ref="N10:T10"/>
    <mergeCell ref="U10:AA10"/>
    <mergeCell ref="AB10:AH10"/>
    <mergeCell ref="AI10:AO10"/>
    <mergeCell ref="AP10:AV10"/>
    <mergeCell ref="AW10:BC10"/>
    <mergeCell ref="BD10:BJ10"/>
    <mergeCell ref="BK10:BQ10"/>
    <mergeCell ref="BR10:BX10"/>
    <mergeCell ref="BY10:CE10"/>
    <mergeCell ref="CF10:CL10"/>
    <mergeCell ref="CM10:CS10"/>
    <mergeCell ref="CT10:CZ10"/>
    <mergeCell ref="DA10:DG10"/>
    <mergeCell ref="DH10:DN10"/>
    <mergeCell ref="DO10:DU10"/>
    <mergeCell ref="DV10:EB10"/>
    <mergeCell ref="EC10:EI10"/>
    <mergeCell ref="EJ10:EP10"/>
    <mergeCell ref="EQ10:EW10"/>
    <mergeCell ref="EX10:FD10"/>
    <mergeCell ref="FE10:FK10"/>
    <mergeCell ref="FL10:FR10"/>
    <mergeCell ref="FS10:FY10"/>
    <mergeCell ref="FZ10:GF10"/>
    <mergeCell ref="GG10:GM10"/>
    <mergeCell ref="GN10:GT10"/>
    <mergeCell ref="GU10:HA10"/>
    <mergeCell ref="HB10:HH10"/>
    <mergeCell ref="HI10:HO10"/>
    <mergeCell ref="HP10:HV10"/>
    <mergeCell ref="HW10:IC10"/>
    <mergeCell ref="ID10:IJ10"/>
    <mergeCell ref="IK10:IQ10"/>
  </mergeCells>
  <conditionalFormatting sqref="N10:IQ10">
    <cfRule type="expression" dxfId="0" priority="1" stopIfTrue="1">
      <formula>MONTH(F9)&lt;MONTH(M9)</formula>
    </cfRule>
    <cfRule type="expression" dxfId="1" priority="2" stopIfTrue="1">
      <formula>MONTH(F9)-MONTH(M9)&gt;3</formula>
    </cfRule>
  </conditionalFormatting>
  <conditionalFormatting sqref="N12:IQ12">
    <cfRule type="expression" dxfId="2" priority="18" stopIfTrue="1">
      <formula>M$9=$C$7</formula>
    </cfRule>
    <cfRule type="expression" dxfId="3" priority="19" stopIfTrue="1">
      <formula>AND(M$9&gt;=$E12,M$9&lt;$E12+$L12)</formula>
    </cfRule>
    <cfRule type="expression" dxfId="4" priority="20" stopIfTrue="1">
      <formula>AND(M$9&gt;=$E12,M$9&lt;=$E12+$G12-1)</formula>
    </cfRule>
  </conditionalFormatting>
  <conditionalFormatting sqref="IR12:IV12">
    <cfRule type="expression" dxfId="2" priority="12" stopIfTrue="1">
      <formula>IQ$9=$C$7</formula>
    </cfRule>
    <cfRule type="expression" dxfId="5" priority="13" stopIfTrue="1">
      <formula>AND(IQ$9&gt;=$E12,IQ$9&lt;$E12+$L12)</formula>
    </cfRule>
    <cfRule type="expression" dxfId="4" priority="14" stopIfTrue="1">
      <formula>AND(IQ$9&gt;=$E12,IQ$9&lt;=$E12+$G12-1)</formula>
    </cfRule>
  </conditionalFormatting>
  <conditionalFormatting sqref="A13:D13">
    <cfRule type="expression" dxfId="2" priority="3" stopIfTrue="1">
      <formula>A$9=$C$7</formula>
    </cfRule>
    <cfRule type="expression" dxfId="6" priority="4" stopIfTrue="1">
      <formula>AND(A$9&gt;=$E13,A$9&lt;$E13+$L13)</formula>
    </cfRule>
    <cfRule type="expression" dxfId="7" priority="5" stopIfTrue="1">
      <formula>AND(A$9&gt;=$E13,A$9&lt;=$E13+$G13-1)</formula>
    </cfRule>
  </conditionalFormatting>
  <conditionalFormatting sqref="N13:IP13">
    <cfRule type="expression" dxfId="2" priority="15" stopIfTrue="1">
      <formula>M$9=$C$7</formula>
    </cfRule>
    <cfRule type="expression" dxfId="8" priority="16" stopIfTrue="1">
      <formula>AND(M$9&gt;=$E13,M$9&lt;$E13+$L13)</formula>
    </cfRule>
    <cfRule type="expression" dxfId="9" priority="17" stopIfTrue="1">
      <formula>AND(M$9&gt;=$E13,M$9&lt;=$E13+$G13-1)</formula>
    </cfRule>
  </conditionalFormatting>
  <conditionalFormatting sqref="IQ13">
    <cfRule type="expression" dxfId="2" priority="9" stopIfTrue="1">
      <formula>IP$9=$C$7</formula>
    </cfRule>
    <cfRule type="expression" dxfId="6" priority="10" stopIfTrue="1">
      <formula>AND(IP$9&gt;=$E13,IP$9&lt;$E13+$L13)</formula>
    </cfRule>
    <cfRule type="expression" dxfId="10" priority="11" stopIfTrue="1">
      <formula>AND(IP$9&gt;=$E13,IP$9&lt;=$E13+$G13-1)</formula>
    </cfRule>
  </conditionalFormatting>
  <conditionalFormatting sqref="E13:M13 IR13:IV13">
    <cfRule type="expression" dxfId="2" priority="6" stopIfTrue="1">
      <formula>D$9=$C$7</formula>
    </cfRule>
    <cfRule type="expression" dxfId="6" priority="7" stopIfTrue="1">
      <formula>AND(D$9&gt;=$E13,D$9&lt;$E13+$L13)</formula>
    </cfRule>
    <cfRule type="expression" dxfId="7" priority="8" stopIfTrue="1">
      <formula>AND(D$9&gt;=$E13,D$9&lt;=$E13+$G13-1)</formula>
    </cfRule>
  </conditionalFormatting>
  <conditionalFormatting sqref="N14:IQ30">
    <cfRule type="expression" dxfId="2" priority="21" stopIfTrue="1">
      <formula>M$9=$C$7</formula>
    </cfRule>
    <cfRule type="expression" dxfId="11" priority="22" stopIfTrue="1">
      <formula>AND(M$9&gt;=$E14,M$9&lt;$E14+$L14)</formula>
    </cfRule>
    <cfRule type="expression" dxfId="12" priority="23" stopIfTrue="1">
      <formula>AND(M$9&gt;=$E14,M$9&lt;=$E14+$G14-1)</formula>
    </cfRule>
  </conditionalFormatting>
  <dataValidations count="2">
    <dataValidation type="list" allowBlank="1" showInputMessage="1" showErrorMessage="1" sqref="E9">
      <formula1>OFFSET($L$1,,,8-COUNTBLANK(L1:L8),1)</formula1>
    </dataValidation>
    <dataValidation type="list" allowBlank="1" sqref="H15:H30">
      <formula1>OFFSET(A15,-1,,14-SUM(ROW()))</formula1>
    </dataValidation>
  </dataValidations>
  <printOptions horizontalCentered="1"/>
  <pageMargins left="0.314583333333333" right="0.236111111111111" top="0.275" bottom="0.236111111111111" header="0.156944444444444" footer="0.156944444444444"/>
  <pageSetup paperSize="9" scale="82" orientation="landscape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name="Scroll Bar 1" r:id="rId3">
              <controlPr print="0" defaultSize="0">
                <anchor moveWithCells="1">
                  <from>
                    <xdr:col>13</xdr:col>
                    <xdr:colOff>0</xdr:colOff>
                    <xdr:row>8</xdr:row>
                    <xdr:rowOff>0</xdr:rowOff>
                  </from>
                  <to>
                    <xdr:col>97</xdr:col>
                    <xdr:colOff>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name="Spinner 26" r:id="rId4">
              <controlPr defaultSize="0">
                <anchor moveWithCells="1" sizeWithCells="1">
                  <from>
                    <xdr:col>3</xdr:col>
                    <xdr:colOff>114300</xdr:colOff>
                    <xdr:row>5</xdr:row>
                    <xdr:rowOff>28575</xdr:rowOff>
                  </from>
                  <to>
                    <xdr:col>3</xdr:col>
                    <xdr:colOff>342900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Company>drf</Company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gannt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Deng Ruifeng</dc:creator>
  <cp:lastModifiedBy>熊猫</cp:lastModifiedBy>
  <dcterms:created xsi:type="dcterms:W3CDTF">2007-10-24T18:11:00Z</dcterms:created>
  <cp:lastPrinted>2011-10-25T01:31:00Z</cp:lastPrinted>
  <dcterms:modified xsi:type="dcterms:W3CDTF">2018-05-27T11:38:49Z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