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Gantt Chart" sheetId="1" r:id="rId1"/>
    <sheet name="Support" sheetId="2" state="hidden" r:id="rId2"/>
  </sheets>
  <definedNames>
    <definedName name="_xlnm._FilterDatabase" localSheetId="0" hidden="1">Gantt Chart!$B$6:$D$14</definedName>
    <definedName name="Activity">OFFSET(Gantt Chart!$B$7,,,COUNTA(Gantt Chart!$B$7:$B$1048576),1)</definedName>
    <definedName name="Completed">OFFSET(Gantt Chart!$G$7,,,COUNTA(Gantt Chart!$B$7:$B$1048576),1)</definedName>
    <definedName name="Pending">OFFSET(Gantt Chart!$H$7,,,COUNTA(Gantt Chart!$B$7:$B$1048576),1)</definedName>
    <definedName name="Start_Time">OFFSET(Gantt Chart!$C$7,,,COUNTA(Gantt Chart!$B$7:$B$1048576),1)</definedName>
    <definedName name="WIP">OFFSET(Gantt Chart!$I$7,,,COUNTA(Gantt Chart!$B$7:$B$1048576),1)</definedName>
  </definedNames>
  <calcPr calcId="144525"/>
</workbook>
</file>

<file path=xl/sharedStrings.xml><?xml version="1.0" encoding="utf-8"?>
<sst xmlns="http://schemas.openxmlformats.org/spreadsheetml/2006/main" count="40" uniqueCount="23">
  <si>
    <t>Date</t>
  </si>
  <si>
    <t>Start Time</t>
  </si>
  <si>
    <t>End Time</t>
  </si>
  <si>
    <t>工作/学习Plan表-Gantt Chart</t>
  </si>
  <si>
    <t>稻壳内容服务有限公司</t>
  </si>
  <si>
    <t>Task</t>
  </si>
  <si>
    <t>时长</t>
  </si>
  <si>
    <t>Status</t>
  </si>
  <si>
    <t>Completed</t>
  </si>
  <si>
    <t>In Progress</t>
  </si>
  <si>
    <t>加急</t>
  </si>
  <si>
    <t>Task-1</t>
  </si>
  <si>
    <t>Task-2</t>
  </si>
  <si>
    <t>Task-3</t>
  </si>
  <si>
    <t>Task-4</t>
  </si>
  <si>
    <t>Task-5</t>
  </si>
  <si>
    <t>Task-6</t>
  </si>
  <si>
    <t>Task-7</t>
  </si>
  <si>
    <t>Task -8</t>
  </si>
  <si>
    <t>制表人：</t>
  </si>
  <si>
    <t>王丹丹</t>
  </si>
  <si>
    <t>您的满意是我们服务的宗旨</t>
  </si>
  <si>
    <t>合计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</si>
</sst>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h:mm\ AM/PM"/>
    <numFmt numFmtId="41" formatCode="_ * #,##0_ ;_ * \-#,##0_ ;_ * &quot;-&quot;_ ;_ @_ "/>
    <numFmt numFmtId="43" formatCode="_ * #,##0.00_ ;_ * \-#,##0.00_ ;_ * &quot;-&quot;??_ ;_ @_ "/>
    <numFmt numFmtId="177" formatCode="yyyy\-mm\-dd;@"/>
    <numFmt numFmtId="178" formatCode="[h]:mm:ss;@"/>
  </numFmts>
  <fonts count="32">
    <font>
      <sz val="11"/>
      <color theme="1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 tint="0.499984740745262"/>
      <name val="微软雅黑"/>
      <charset val="134"/>
    </font>
    <font>
      <sz val="11"/>
      <color theme="1"/>
      <name val="微软雅黑"/>
      <charset val="134"/>
    </font>
    <font>
      <sz val="9"/>
      <color theme="1"/>
      <name val="微软雅黑"/>
      <charset val="134"/>
    </font>
    <font>
      <sz val="9"/>
      <color theme="1" tint="0.499984740745262"/>
      <name val="微软雅黑"/>
      <charset val="134"/>
    </font>
    <font>
      <b/>
      <sz val="20"/>
      <color theme="3"/>
      <name val="微软雅黑"/>
      <charset val="134"/>
    </font>
    <font>
      <b/>
      <sz val="9"/>
      <name val="微软雅黑"/>
      <charset val="134"/>
    </font>
    <font>
      <b/>
      <sz val="9"/>
      <color theme="0" tint="-0.249977111117893"/>
      <name val="微软雅黑"/>
      <charset val="134"/>
    </font>
    <font>
      <sz val="9"/>
      <color theme="0" tint="-0.249977111117893"/>
      <name val="微软雅黑"/>
      <charset val="134"/>
    </font>
    <font>
      <b/>
      <sz val="18"/>
      <color theme="3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medium">
        <color theme="0" tint="-0.14996795556505"/>
      </bottom>
      <diagonal/>
    </border>
    <border>
      <left style="thin">
        <color theme="0" tint="-0.14996795556505"/>
      </left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/>
      <right/>
      <top style="medium">
        <color theme="0" tint="-0.14996795556505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1" borderId="9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31" fillId="13" borderId="7" applyNumberFormat="0" applyAlignment="0" applyProtection="0">
      <alignment vertical="center"/>
    </xf>
    <xf numFmtId="0" fontId="30" fillId="27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2" borderId="1" xfId="0" applyFont="1" applyFill="1" applyBorder="1"/>
    <xf numFmtId="0" fontId="0" fillId="3" borderId="1" xfId="0" applyFill="1" applyBorder="1" applyAlignment="1">
      <alignment horizontal="center"/>
    </xf>
    <xf numFmtId="0" fontId="2" fillId="4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77" fontId="6" fillId="7" borderId="2" xfId="0" applyNumberFormat="1" applyFont="1" applyFill="1" applyBorder="1" applyAlignment="1">
      <alignment horizontal="center" vertical="center"/>
    </xf>
    <xf numFmtId="176" fontId="6" fillId="7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8" fontId="6" fillId="3" borderId="4" xfId="0" applyNumberFormat="1" applyFont="1" applyFill="1" applyBorder="1" applyAlignment="1">
      <alignment horizontal="center" vertical="center"/>
    </xf>
    <xf numFmtId="178" fontId="11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right" vertical="center" indent="2"/>
    </xf>
    <xf numFmtId="0" fontId="5" fillId="3" borderId="5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Gantt Chart!$C$6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[0]!Activity</c:f>
              <c:strCache>
                <c:ptCount val="11"/>
                <c:pt idx="0">
                  <c:v>Task-1</c:v>
                </c:pt>
                <c:pt idx="1">
                  <c:v>Task-2</c:v>
                </c:pt>
                <c:pt idx="2">
                  <c:v>Task-3</c:v>
                </c:pt>
                <c:pt idx="3">
                  <c:v>Task-4</c:v>
                </c:pt>
                <c:pt idx="4">
                  <c:v>Task-5</c:v>
                </c:pt>
                <c:pt idx="5">
                  <c:v>Task-6</c:v>
                </c:pt>
                <c:pt idx="6">
                  <c:v>Task-7</c:v>
                </c:pt>
                <c:pt idx="7">
                  <c:v>Task -8</c:v>
                </c:pt>
                <c:pt idx="8">
                  <c:v>Task -8</c:v>
                </c:pt>
                <c:pt idx="9">
                  <c:v>Task -8</c:v>
                </c:pt>
              </c:strCache>
            </c:strRef>
          </c:cat>
          <c:val>
            <c:numRef>
              <c:f>[0]!Start_Time</c:f>
              <c:numCache>
                <c:formatCode>h:mm\ AM/PM</c:formatCode>
                <c:ptCount val="11"/>
                <c:pt idx="0">
                  <c:v>0.375</c:v>
                </c:pt>
                <c:pt idx="1">
                  <c:v>0.397916666666667</c:v>
                </c:pt>
                <c:pt idx="2">
                  <c:v>0.416666666666667</c:v>
                </c:pt>
                <c:pt idx="3">
                  <c:v>0.4436919</c:v>
                </c:pt>
                <c:pt idx="4">
                  <c:v>0.51616921</c:v>
                </c:pt>
                <c:pt idx="5">
                  <c:v>0.53088232</c:v>
                </c:pt>
                <c:pt idx="6">
                  <c:v>0.54246462</c:v>
                </c:pt>
                <c:pt idx="7">
                  <c:v>0.645833333333333</c:v>
                </c:pt>
                <c:pt idx="8">
                  <c:v>0.645833333333333</c:v>
                </c:pt>
                <c:pt idx="9">
                  <c:v>0.645833333333333</c:v>
                </c:pt>
              </c:numCache>
            </c:numRef>
          </c:val>
        </c:ser>
        <c:ser>
          <c:idx val="2"/>
          <c:order val="1"/>
          <c:tx>
            <c:strRef>
              <c:f>Gantt Chart!$G$6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[0]!Activity</c:f>
              <c:strCache>
                <c:ptCount val="11"/>
                <c:pt idx="0">
                  <c:v>Task-1</c:v>
                </c:pt>
                <c:pt idx="1">
                  <c:v>Task-2</c:v>
                </c:pt>
                <c:pt idx="2">
                  <c:v>Task-3</c:v>
                </c:pt>
                <c:pt idx="3">
                  <c:v>Task-4</c:v>
                </c:pt>
                <c:pt idx="4">
                  <c:v>Task-5</c:v>
                </c:pt>
                <c:pt idx="5">
                  <c:v>Task-6</c:v>
                </c:pt>
                <c:pt idx="6">
                  <c:v>Task-7</c:v>
                </c:pt>
                <c:pt idx="7">
                  <c:v>Task -8</c:v>
                </c:pt>
                <c:pt idx="8">
                  <c:v>Task -8</c:v>
                </c:pt>
                <c:pt idx="9">
                  <c:v>Task -8</c:v>
                </c:pt>
              </c:strCache>
            </c:strRef>
          </c:cat>
          <c:val>
            <c:numRef>
              <c:f>[0]!Completed</c:f>
              <c:numCache>
                <c:formatCode>[h]:mm:ss;@</c:formatCode>
                <c:ptCount val="11"/>
                <c:pt idx="0">
                  <c:v>0.038194444444444</c:v>
                </c:pt>
                <c:pt idx="1">
                  <c:v>0.194675925925926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0.0784722222222221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</c:ser>
        <c:ser>
          <c:idx val="3"/>
          <c:order val="2"/>
          <c:tx>
            <c:strRef>
              <c:f>Gantt Chart!$H$6</c:f>
              <c:strCache>
                <c:ptCount val="1"/>
                <c:pt idx="0">
                  <c:v>In Progress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[0]!Activity</c:f>
              <c:strCache>
                <c:ptCount val="11"/>
                <c:pt idx="0">
                  <c:v>Task-1</c:v>
                </c:pt>
                <c:pt idx="1">
                  <c:v>Task-2</c:v>
                </c:pt>
                <c:pt idx="2">
                  <c:v>Task-3</c:v>
                </c:pt>
                <c:pt idx="3">
                  <c:v>Task-4</c:v>
                </c:pt>
                <c:pt idx="4">
                  <c:v>Task-5</c:v>
                </c:pt>
                <c:pt idx="5">
                  <c:v>Task-6</c:v>
                </c:pt>
                <c:pt idx="6">
                  <c:v>Task-7</c:v>
                </c:pt>
                <c:pt idx="7">
                  <c:v>Task -8</c:v>
                </c:pt>
                <c:pt idx="8">
                  <c:v>Task -8</c:v>
                </c:pt>
                <c:pt idx="9">
                  <c:v>Task -8</c:v>
                </c:pt>
              </c:strCache>
            </c:strRef>
          </c:cat>
          <c:val>
            <c:numRef>
              <c:f>[0]!Pending</c:f>
              <c:numCache>
                <c:formatCode>[h]:mm:ss;@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0.102083333333333</c:v>
                </c:pt>
                <c:pt idx="5">
                  <c:v>0.110416666666667</c:v>
                </c:pt>
                <c:pt idx="6">
                  <c:v>#N/A</c:v>
                </c:pt>
                <c:pt idx="7">
                  <c:v>0.0555555555555559</c:v>
                </c:pt>
                <c:pt idx="8">
                  <c:v>0.097222222222223</c:v>
                </c:pt>
                <c:pt idx="9">
                  <c:v>0.138888888888889</c:v>
                </c:pt>
              </c:numCache>
            </c:numRef>
          </c:val>
        </c:ser>
        <c:ser>
          <c:idx val="4"/>
          <c:order val="3"/>
          <c:tx>
            <c:strRef>
              <c:f>Gantt Chart!$I$6</c:f>
              <c:strCache>
                <c:ptCount val="1"/>
                <c:pt idx="0">
                  <c:v>加急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[0]!Activity</c:f>
              <c:strCache>
                <c:ptCount val="11"/>
                <c:pt idx="0">
                  <c:v>Task-1</c:v>
                </c:pt>
                <c:pt idx="1">
                  <c:v>Task-2</c:v>
                </c:pt>
                <c:pt idx="2">
                  <c:v>Task-3</c:v>
                </c:pt>
                <c:pt idx="3">
                  <c:v>Task-4</c:v>
                </c:pt>
                <c:pt idx="4">
                  <c:v>Task-5</c:v>
                </c:pt>
                <c:pt idx="5">
                  <c:v>Task-6</c:v>
                </c:pt>
                <c:pt idx="6">
                  <c:v>Task-7</c:v>
                </c:pt>
                <c:pt idx="7">
                  <c:v>Task -8</c:v>
                </c:pt>
                <c:pt idx="8">
                  <c:v>Task -8</c:v>
                </c:pt>
                <c:pt idx="9">
                  <c:v>Task -8</c:v>
                </c:pt>
              </c:strCache>
            </c:strRef>
          </c:cat>
          <c:val>
            <c:numRef>
              <c:f>[0]!WIP</c:f>
              <c:numCache>
                <c:formatCode>[h]:mm:ss;@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0.071038326666666</c:v>
                </c:pt>
                <c:pt idx="3">
                  <c:v>0.097222222222222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53363792"/>
        <c:axId val="653367728"/>
      </c:barChart>
      <c:catAx>
        <c:axId val="6533637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653367728"/>
        <c:crosses val="autoZero"/>
        <c:auto val="1"/>
        <c:lblAlgn val="ctr"/>
        <c:lblOffset val="100"/>
        <c:noMultiLvlLbl val="0"/>
      </c:catAx>
      <c:valAx>
        <c:axId val="653367728"/>
        <c:scaling>
          <c:orientation val="minMax"/>
          <c:min val="0.37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h:mm\ AM/PM" sourceLinked="1"/>
        <c:majorTickMark val="cross"/>
        <c:minorTickMark val="cross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653363792"/>
        <c:crosses val="autoZero"/>
        <c:crossBetween val="between"/>
        <c:majorUnit val="0.0416666666666667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41274</xdr:colOff>
      <xdr:row>4</xdr:row>
      <xdr:rowOff>142875</xdr:rowOff>
    </xdr:from>
    <xdr:to>
      <xdr:col>16</xdr:col>
      <xdr:colOff>104774</xdr:colOff>
      <xdr:row>17</xdr:row>
      <xdr:rowOff>476250</xdr:rowOff>
    </xdr:to>
    <xdr:graphicFrame>
      <xdr:nvGraphicFramePr>
        <xdr:cNvPr id="3" name="Chart 2"/>
        <xdr:cNvGraphicFramePr/>
      </xdr:nvGraphicFramePr>
      <xdr:xfrm>
        <a:off x="4364990" y="876300"/>
        <a:ext cx="6931025" cy="38341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AF31"/>
  <sheetViews>
    <sheetView tabSelected="1" workbookViewId="0">
      <selection activeCell="B2" sqref="B2:P21"/>
    </sheetView>
  </sheetViews>
  <sheetFormatPr defaultColWidth="0" defaultRowHeight="16.5"/>
  <cols>
    <col min="1" max="1" width="6.75" style="8" customWidth="1"/>
    <col min="2" max="2" width="13.125" style="9" customWidth="1"/>
    <col min="3" max="5" width="8.625" style="9" customWidth="1"/>
    <col min="6" max="6" width="11" style="9" customWidth="1"/>
    <col min="7" max="7" width="12" style="9" customWidth="1"/>
    <col min="8" max="8" width="9.5" style="9" customWidth="1"/>
    <col min="9" max="9" width="7.375" style="9" customWidth="1"/>
    <col min="10" max="32" width="8.75" style="10" customWidth="1"/>
    <col min="33" max="16384" width="0" style="8" hidden="1"/>
  </cols>
  <sheetData>
    <row r="2" ht="17.25" customHeight="1" spans="2:11">
      <c r="B2" s="11" t="s">
        <v>0</v>
      </c>
      <c r="C2" s="11" t="s">
        <v>1</v>
      </c>
      <c r="D2" s="11" t="s">
        <v>2</v>
      </c>
      <c r="E2" s="12" t="s">
        <v>3</v>
      </c>
      <c r="F2" s="12"/>
      <c r="G2" s="12"/>
      <c r="H2" s="12"/>
      <c r="I2" s="12"/>
      <c r="J2" s="12"/>
      <c r="K2" s="12"/>
    </row>
    <row r="3" ht="18" customHeight="1" spans="2:16">
      <c r="B3" s="13">
        <f ca="1">TODAY()</f>
        <v>44387</v>
      </c>
      <c r="C3" s="14">
        <f>MIN(C7:C1048576)</f>
        <v>0.375</v>
      </c>
      <c r="D3" s="14">
        <f>MAX(D7:D1048576)</f>
        <v>0.784722222222222</v>
      </c>
      <c r="E3" s="12"/>
      <c r="F3" s="12"/>
      <c r="G3" s="12"/>
      <c r="H3" s="12"/>
      <c r="I3" s="12"/>
      <c r="J3" s="12"/>
      <c r="K3" s="12"/>
      <c r="N3" s="29" t="s">
        <v>4</v>
      </c>
      <c r="O3" s="29"/>
      <c r="P3" s="29"/>
    </row>
    <row r="4" ht="6" customHeight="1" spans="2:16">
      <c r="B4" s="15"/>
      <c r="C4" s="16"/>
      <c r="D4" s="17"/>
      <c r="E4" s="18"/>
      <c r="F4" s="18"/>
      <c r="G4" s="18"/>
      <c r="H4" s="18"/>
      <c r="I4" s="18"/>
      <c r="J4" s="18"/>
      <c r="K4" s="18"/>
      <c r="L4" s="17"/>
      <c r="M4" s="17"/>
      <c r="N4" s="17"/>
      <c r="O4" s="17"/>
      <c r="P4" s="17"/>
    </row>
    <row r="5" ht="21.75" customHeight="1" spans="2:9">
      <c r="B5" s="8"/>
      <c r="C5" s="8"/>
      <c r="D5" s="10"/>
      <c r="E5" s="10"/>
      <c r="F5" s="10"/>
      <c r="G5" s="10"/>
      <c r="H5" s="10"/>
      <c r="I5" s="10"/>
    </row>
    <row r="6" ht="21.95" customHeight="1" spans="2:9">
      <c r="B6" s="19" t="s">
        <v>5</v>
      </c>
      <c r="C6" s="19" t="s">
        <v>1</v>
      </c>
      <c r="D6" s="19" t="s">
        <v>2</v>
      </c>
      <c r="E6" s="19" t="s">
        <v>6</v>
      </c>
      <c r="F6" s="19" t="s">
        <v>7</v>
      </c>
      <c r="G6" s="20" t="s">
        <v>8</v>
      </c>
      <c r="H6" s="20" t="s">
        <v>9</v>
      </c>
      <c r="I6" s="20" t="s">
        <v>10</v>
      </c>
    </row>
    <row r="7" ht="21" customHeight="1" spans="2:9">
      <c r="B7" s="21" t="s">
        <v>11</v>
      </c>
      <c r="C7" s="22">
        <v>0.375</v>
      </c>
      <c r="D7" s="22">
        <v>0.413194444444444</v>
      </c>
      <c r="E7" s="23">
        <f>D7-C7</f>
        <v>0.038194444444444</v>
      </c>
      <c r="F7" s="21" t="s">
        <v>8</v>
      </c>
      <c r="G7" s="24">
        <f t="shared" ref="G7:I16" si="0">IF($F7=G$6,$E7,NA())</f>
        <v>0.038194444444444</v>
      </c>
      <c r="H7" s="24" t="e">
        <f t="shared" si="0"/>
        <v>#N/A</v>
      </c>
      <c r="I7" s="24" t="e">
        <f t="shared" si="0"/>
        <v>#N/A</v>
      </c>
    </row>
    <row r="8" ht="21" customHeight="1" spans="2:9">
      <c r="B8" s="21" t="s">
        <v>12</v>
      </c>
      <c r="C8" s="22">
        <v>0.397916666666667</v>
      </c>
      <c r="D8" s="22">
        <v>0.592592592592593</v>
      </c>
      <c r="E8" s="23">
        <f t="shared" ref="E8:E13" si="1">D8-C8</f>
        <v>0.194675925925926</v>
      </c>
      <c r="F8" s="21" t="s">
        <v>8</v>
      </c>
      <c r="G8" s="24">
        <f t="shared" si="0"/>
        <v>0.194675925925926</v>
      </c>
      <c r="H8" s="24" t="e">
        <f t="shared" si="0"/>
        <v>#N/A</v>
      </c>
      <c r="I8" s="24" t="e">
        <f t="shared" si="0"/>
        <v>#N/A</v>
      </c>
    </row>
    <row r="9" ht="21" customHeight="1" spans="2:9">
      <c r="B9" s="21" t="s">
        <v>13</v>
      </c>
      <c r="C9" s="22">
        <v>0.416666666666667</v>
      </c>
      <c r="D9" s="22">
        <v>0.487704993333333</v>
      </c>
      <c r="E9" s="23">
        <f t="shared" si="1"/>
        <v>0.071038326666666</v>
      </c>
      <c r="F9" s="21" t="s">
        <v>10</v>
      </c>
      <c r="G9" s="24" t="e">
        <f t="shared" si="0"/>
        <v>#N/A</v>
      </c>
      <c r="H9" s="24" t="e">
        <f t="shared" si="0"/>
        <v>#N/A</v>
      </c>
      <c r="I9" s="24">
        <f t="shared" si="0"/>
        <v>0.071038326666666</v>
      </c>
    </row>
    <row r="10" ht="21" customHeight="1" spans="2:9">
      <c r="B10" s="21" t="s">
        <v>14</v>
      </c>
      <c r="C10" s="22">
        <v>0.4436919</v>
      </c>
      <c r="D10" s="22">
        <v>0.540914122222222</v>
      </c>
      <c r="E10" s="23">
        <f t="shared" si="1"/>
        <v>0.097222222222222</v>
      </c>
      <c r="F10" s="21" t="s">
        <v>10</v>
      </c>
      <c r="G10" s="24" t="e">
        <f t="shared" si="0"/>
        <v>#N/A</v>
      </c>
      <c r="H10" s="24" t="e">
        <f t="shared" si="0"/>
        <v>#N/A</v>
      </c>
      <c r="I10" s="24">
        <f t="shared" si="0"/>
        <v>0.097222222222222</v>
      </c>
    </row>
    <row r="11" ht="21" customHeight="1" spans="2:9">
      <c r="B11" s="21" t="s">
        <v>15</v>
      </c>
      <c r="C11" s="22">
        <v>0.51616921</v>
      </c>
      <c r="D11" s="22">
        <v>0.618252543333333</v>
      </c>
      <c r="E11" s="23">
        <f t="shared" si="1"/>
        <v>0.102083333333333</v>
      </c>
      <c r="F11" s="21" t="s">
        <v>9</v>
      </c>
      <c r="G11" s="24" t="e">
        <f t="shared" si="0"/>
        <v>#N/A</v>
      </c>
      <c r="H11" s="24">
        <f t="shared" si="0"/>
        <v>0.102083333333333</v>
      </c>
      <c r="I11" s="24" t="e">
        <f t="shared" si="0"/>
        <v>#N/A</v>
      </c>
    </row>
    <row r="12" ht="21" customHeight="1" spans="2:9">
      <c r="B12" s="21" t="s">
        <v>16</v>
      </c>
      <c r="C12" s="22">
        <v>0.53088232</v>
      </c>
      <c r="D12" s="22">
        <v>0.641298986666667</v>
      </c>
      <c r="E12" s="23">
        <f t="shared" si="1"/>
        <v>0.110416666666667</v>
      </c>
      <c r="F12" s="21" t="s">
        <v>9</v>
      </c>
      <c r="G12" s="24" t="e">
        <f t="shared" si="0"/>
        <v>#N/A</v>
      </c>
      <c r="H12" s="24">
        <f t="shared" si="0"/>
        <v>0.110416666666667</v>
      </c>
      <c r="I12" s="24" t="e">
        <f t="shared" si="0"/>
        <v>#N/A</v>
      </c>
    </row>
    <row r="13" ht="21" customHeight="1" spans="2:9">
      <c r="B13" s="21" t="s">
        <v>17</v>
      </c>
      <c r="C13" s="22">
        <v>0.54246462</v>
      </c>
      <c r="D13" s="22">
        <v>0.620936842222222</v>
      </c>
      <c r="E13" s="23">
        <f t="shared" si="1"/>
        <v>0.0784722222222221</v>
      </c>
      <c r="F13" s="21" t="s">
        <v>8</v>
      </c>
      <c r="G13" s="24">
        <f t="shared" si="0"/>
        <v>0.0784722222222221</v>
      </c>
      <c r="H13" s="24" t="e">
        <f t="shared" si="0"/>
        <v>#N/A</v>
      </c>
      <c r="I13" s="24" t="e">
        <f t="shared" si="0"/>
        <v>#N/A</v>
      </c>
    </row>
    <row r="14" ht="21" customHeight="1" spans="2:9">
      <c r="B14" s="21" t="s">
        <v>18</v>
      </c>
      <c r="C14" s="22">
        <v>0.645833333333333</v>
      </c>
      <c r="D14" s="22">
        <v>0.701388888888889</v>
      </c>
      <c r="E14" s="23">
        <f t="shared" ref="E14" si="2">D14-C14</f>
        <v>0.0555555555555559</v>
      </c>
      <c r="F14" s="21" t="s">
        <v>9</v>
      </c>
      <c r="G14" s="24" t="e">
        <f t="shared" si="0"/>
        <v>#N/A</v>
      </c>
      <c r="H14" s="24">
        <f t="shared" si="0"/>
        <v>0.0555555555555559</v>
      </c>
      <c r="I14" s="24" t="e">
        <f t="shared" si="0"/>
        <v>#N/A</v>
      </c>
    </row>
    <row r="15" ht="21" customHeight="1" spans="2:9">
      <c r="B15" s="21" t="s">
        <v>18</v>
      </c>
      <c r="C15" s="22">
        <v>0.645833333333333</v>
      </c>
      <c r="D15" s="22">
        <v>0.743055555555556</v>
      </c>
      <c r="E15" s="23">
        <f t="shared" ref="E15:E16" si="3">D15-C15</f>
        <v>0.097222222222223</v>
      </c>
      <c r="F15" s="21" t="s">
        <v>9</v>
      </c>
      <c r="G15" s="24" t="e">
        <f t="shared" si="0"/>
        <v>#N/A</v>
      </c>
      <c r="H15" s="24">
        <f t="shared" si="0"/>
        <v>0.097222222222223</v>
      </c>
      <c r="I15" s="24" t="e">
        <f t="shared" si="0"/>
        <v>#N/A</v>
      </c>
    </row>
    <row r="16" ht="21" customHeight="1" spans="2:9">
      <c r="B16" s="21" t="s">
        <v>18</v>
      </c>
      <c r="C16" s="22">
        <v>0.645833333333333</v>
      </c>
      <c r="D16" s="22">
        <v>0.784722222222222</v>
      </c>
      <c r="E16" s="23">
        <f t="shared" si="3"/>
        <v>0.138888888888889</v>
      </c>
      <c r="F16" s="21" t="s">
        <v>9</v>
      </c>
      <c r="G16" s="24" t="e">
        <f t="shared" si="0"/>
        <v>#N/A</v>
      </c>
      <c r="H16" s="24">
        <f t="shared" si="0"/>
        <v>0.138888888888889</v>
      </c>
      <c r="I16" s="24" t="e">
        <f t="shared" si="0"/>
        <v>#N/A</v>
      </c>
    </row>
    <row r="17" ht="21.95" customHeight="1" spans="2:9">
      <c r="B17" s="25"/>
      <c r="C17" s="25"/>
      <c r="D17" s="25"/>
      <c r="E17" s="25"/>
      <c r="F17" s="25"/>
      <c r="G17" s="25"/>
      <c r="H17" s="25"/>
      <c r="I17" s="25"/>
    </row>
    <row r="18" ht="47.25" customHeight="1" spans="2:9">
      <c r="B18" s="25"/>
      <c r="C18" s="25"/>
      <c r="D18" s="25"/>
      <c r="E18" s="25"/>
      <c r="F18" s="25"/>
      <c r="G18" s="25"/>
      <c r="H18" s="25"/>
      <c r="I18" s="25"/>
    </row>
    <row r="19" ht="9" customHeight="1" spans="2:16">
      <c r="B19" s="26"/>
      <c r="C19" s="26"/>
      <c r="D19" s="26"/>
      <c r="E19" s="26"/>
      <c r="F19" s="26"/>
      <c r="G19" s="26"/>
      <c r="H19" s="26"/>
      <c r="I19" s="26"/>
      <c r="J19" s="30"/>
      <c r="K19" s="30"/>
      <c r="L19" s="30"/>
      <c r="M19" s="30"/>
      <c r="N19" s="30"/>
      <c r="O19" s="30"/>
      <c r="P19" s="30"/>
    </row>
    <row r="20" s="7" customFormat="1" ht="21.95" customHeight="1" spans="2:32">
      <c r="B20" s="27" t="s">
        <v>19</v>
      </c>
      <c r="C20" s="28" t="s">
        <v>20</v>
      </c>
      <c r="D20" s="28"/>
      <c r="E20" s="28"/>
      <c r="F20" s="28"/>
      <c r="G20" s="28"/>
      <c r="H20" s="28"/>
      <c r="I20" s="28"/>
      <c r="J20" s="31"/>
      <c r="K20" s="31"/>
      <c r="L20" s="29" t="s">
        <v>21</v>
      </c>
      <c r="M20" s="29"/>
      <c r="N20" s="29"/>
      <c r="O20" s="29"/>
      <c r="P20" s="29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</row>
    <row r="21" ht="21.95" customHeight="1" spans="2:9">
      <c r="B21" s="25"/>
      <c r="C21" s="25"/>
      <c r="D21" s="25"/>
      <c r="E21" s="25"/>
      <c r="F21" s="25"/>
      <c r="G21" s="25"/>
      <c r="H21" s="25"/>
      <c r="I21" s="25"/>
    </row>
    <row r="22" ht="21.95" customHeight="1" spans="2:9">
      <c r="B22" s="25"/>
      <c r="C22" s="25"/>
      <c r="D22" s="25"/>
      <c r="E22" s="25"/>
      <c r="F22" s="25"/>
      <c r="G22" s="25"/>
      <c r="H22" s="25"/>
      <c r="I22" s="25"/>
    </row>
    <row r="23" ht="21.95" customHeight="1" spans="2:9">
      <c r="B23" s="25"/>
      <c r="C23" s="25"/>
      <c r="D23" s="25"/>
      <c r="E23" s="25"/>
      <c r="F23" s="25"/>
      <c r="G23" s="25"/>
      <c r="H23" s="25"/>
      <c r="I23" s="25"/>
    </row>
    <row r="24" ht="21.95" customHeight="1" spans="2:9">
      <c r="B24" s="25"/>
      <c r="C24" s="25"/>
      <c r="D24" s="25"/>
      <c r="E24" s="25"/>
      <c r="F24" s="25"/>
      <c r="G24" s="25"/>
      <c r="H24" s="25"/>
      <c r="I24" s="25"/>
    </row>
    <row r="25" ht="21.95" customHeight="1" spans="2:9">
      <c r="B25" s="25"/>
      <c r="C25" s="25"/>
      <c r="D25" s="25"/>
      <c r="E25" s="25"/>
      <c r="F25" s="25"/>
      <c r="G25" s="25"/>
      <c r="H25" s="25"/>
      <c r="I25" s="25"/>
    </row>
    <row r="26" ht="21.95" customHeight="1" spans="2:9">
      <c r="B26" s="25"/>
      <c r="C26" s="25"/>
      <c r="D26" s="25"/>
      <c r="E26" s="25"/>
      <c r="F26" s="25"/>
      <c r="G26" s="25"/>
      <c r="H26" s="25"/>
      <c r="I26" s="25"/>
    </row>
    <row r="27" ht="21.95" customHeight="1" spans="2:9">
      <c r="B27" s="25"/>
      <c r="C27" s="25"/>
      <c r="D27" s="25"/>
      <c r="E27" s="25"/>
      <c r="F27" s="25"/>
      <c r="G27" s="25"/>
      <c r="H27" s="25"/>
      <c r="I27" s="25"/>
    </row>
    <row r="28" ht="21.95" customHeight="1" spans="2:9">
      <c r="B28" s="25"/>
      <c r="C28" s="25"/>
      <c r="D28" s="25"/>
      <c r="E28" s="25"/>
      <c r="F28" s="25"/>
      <c r="G28" s="25"/>
      <c r="H28" s="25"/>
      <c r="I28" s="25"/>
    </row>
    <row r="29" ht="21.95" customHeight="1" spans="2:9">
      <c r="B29" s="25"/>
      <c r="C29" s="25"/>
      <c r="D29" s="25"/>
      <c r="E29" s="25"/>
      <c r="F29" s="25"/>
      <c r="G29" s="25"/>
      <c r="H29" s="25"/>
      <c r="I29" s="25"/>
    </row>
    <row r="30" ht="21.95" customHeight="1" spans="2:9">
      <c r="B30" s="25"/>
      <c r="C30" s="25"/>
      <c r="D30" s="25"/>
      <c r="E30" s="25"/>
      <c r="F30" s="25"/>
      <c r="G30" s="25"/>
      <c r="H30" s="25"/>
      <c r="I30" s="25"/>
    </row>
    <row r="31" ht="21.95" customHeight="1" spans="2:9">
      <c r="B31" s="25"/>
      <c r="C31" s="25"/>
      <c r="D31" s="25"/>
      <c r="E31" s="25"/>
      <c r="F31" s="25"/>
      <c r="G31" s="25"/>
      <c r="H31" s="25"/>
      <c r="I31" s="25"/>
    </row>
  </sheetData>
  <mergeCells count="3">
    <mergeCell ref="N3:P3"/>
    <mergeCell ref="L20:P20"/>
    <mergeCell ref="E2:K4"/>
  </mergeCells>
  <dataValidations count="1">
    <dataValidation type="list" allowBlank="1" showInputMessage="1" showErrorMessage="1" sqref="F7:F41">
      <formula1>"In Progress,Completed,加急"</formula1>
    </dataValidation>
  </dataValidation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C5"/>
  <sheetViews>
    <sheetView showGridLines="0" workbookViewId="0">
      <selection activeCell="C39" sqref="C39"/>
    </sheetView>
  </sheetViews>
  <sheetFormatPr defaultColWidth="9" defaultRowHeight="14.25" outlineLevelRow="4" outlineLevelCol="2"/>
  <cols>
    <col min="1" max="1" width="4.75" customWidth="1"/>
    <col min="2" max="2" width="14.75" customWidth="1"/>
  </cols>
  <sheetData>
    <row r="2" spans="2:3">
      <c r="B2" s="1" t="s">
        <v>9</v>
      </c>
      <c r="C2" s="2">
        <f>COUNTIF(Gantt Chart!$F$7:$F$1048576,B2)</f>
        <v>5</v>
      </c>
    </row>
    <row r="3" spans="2:3">
      <c r="B3" s="3" t="s">
        <v>10</v>
      </c>
      <c r="C3" s="2">
        <f>COUNTIF(Gantt Chart!$F$7:$F$1048576,B3)</f>
        <v>2</v>
      </c>
    </row>
    <row r="4" spans="2:3">
      <c r="B4" s="4" t="s">
        <v>8</v>
      </c>
      <c r="C4" s="2">
        <f>COUNTIF(Gantt Chart!$F$7:$F$1048576,B4)</f>
        <v>3</v>
      </c>
    </row>
    <row r="5" spans="2:3">
      <c r="B5" s="5" t="s">
        <v>22</v>
      </c>
      <c r="C5" s="6" t="str">
        <f>B5&amp;CHAR(10)&amp;SUM(C2:C4)</f>
        <v>合计
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Gantt Chart</vt:lpstr>
      <vt:lpstr>Support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王伟</cp:lastModifiedBy>
  <dcterms:created xsi:type="dcterms:W3CDTF">2020-12-23T12:04:00Z</dcterms:created>
  <dcterms:modified xsi:type="dcterms:W3CDTF">2021-07-10T00:33:28Z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522AF1131DB54E00A6CACD37281100C8</vt:lpwstr>
  </property>
  <property fmtid="{D5CDD505-2E9C-101B-9397-08002B2CF9AE}" pid="3" name="KSOProductBuildVer">
    <vt:lpwstr>2052-11.1.0.10495</vt:lpwstr>
  </property>
  <property fmtid="{D5CDD505-2E9C-101B-9397-08002B2CF9AE}" pid="4" name="KSOTemplateUUID">
    <vt:lpwstr>v1.0_mb_c+l/yn/aTcJF8HVQvsLs2Q==</vt:lpwstr>
  </property>
</Properties>
</file>