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media/image1.svg" ContentType="image/sv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3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<sst xmlns="http://schemas.openxmlformats.org/spreadsheetml/2006/main" count="70" uniqueCount="51">
  <si>
    <t>Work Plan</t>
  </si>
  <si>
    <t>日Plan</t>
  </si>
  <si>
    <t>周Plan</t>
  </si>
  <si>
    <t>月Plan</t>
  </si>
  <si>
    <t>年Plan</t>
  </si>
  <si>
    <t>Not Started</t>
  </si>
  <si>
    <t>In Progress</t>
  </si>
  <si>
    <t>Completed</t>
  </si>
  <si>
    <t>Pending</t>
  </si>
  <si>
    <t>Cancelled</t>
  </si>
  <si>
    <t>No.</t>
  </si>
  <si>
    <t>Plan类别</t>
  </si>
  <si>
    <t>工作事项</t>
  </si>
  <si>
    <t>工作目标</t>
  </si>
  <si>
    <t>衡量标准</t>
  </si>
  <si>
    <t>Priority</t>
  </si>
  <si>
    <t>Owner</t>
  </si>
  <si>
    <t>Start Time</t>
  </si>
  <si>
    <t>End Time</t>
  </si>
  <si>
    <t>Duration (Days)</t>
  </si>
  <si>
    <t>Progress</t>
  </si>
  <si>
    <t>工作Status</t>
  </si>
  <si>
    <t>Notes</t>
  </si>
  <si>
    <t>Item 1</t>
  </si>
  <si>
    <t>目标1</t>
  </si>
  <si>
    <t>标准1</t>
  </si>
  <si>
    <t>七桦</t>
  </si>
  <si>
    <t>Item 2</t>
  </si>
  <si>
    <t>目标2</t>
  </si>
  <si>
    <t>标准2</t>
  </si>
  <si>
    <t>张三</t>
  </si>
  <si>
    <t>Item 3</t>
  </si>
  <si>
    <t>目标3</t>
  </si>
  <si>
    <t>标准3</t>
  </si>
  <si>
    <t>李四</t>
  </si>
  <si>
    <t>Item 4</t>
  </si>
  <si>
    <t>目标4</t>
  </si>
  <si>
    <t>标准4</t>
  </si>
  <si>
    <t>王五</t>
  </si>
  <si>
    <t>Item 5</t>
  </si>
  <si>
    <t>目标5</t>
  </si>
  <si>
    <t>标准5</t>
  </si>
  <si>
    <t>Sat</t>
  </si>
  <si>
    <t>Item 6</t>
  </si>
  <si>
    <t>目标6</t>
  </si>
  <si>
    <t>标准6</t>
  </si>
  <si>
    <t>晋七</t>
  </si>
  <si>
    <t>Item 7</t>
  </si>
  <si>
    <t>目标7</t>
  </si>
  <si>
    <t>标准7</t>
  </si>
  <si>
    <t>小八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</si>
</sst>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&quot;月&quot;d&quot;日&quot;;@"/>
    <numFmt numFmtId="177" formatCode="h:mm;@"/>
    <numFmt numFmtId="178" formatCode="yyyy/m/d;@"/>
  </numFmts>
  <fonts count="32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sz val="11"/>
      <color theme="0"/>
      <name val="微软雅黑"/>
      <charset val="134"/>
    </font>
    <font>
      <b/>
      <sz val="32"/>
      <color theme="2"/>
      <name val="微软雅黑"/>
      <charset val="134"/>
    </font>
    <font>
      <sz val="12"/>
      <color rgb="FF0070C0"/>
      <name val="微软雅黑"/>
      <charset val="134"/>
    </font>
    <font>
      <b/>
      <sz val="12"/>
      <color theme="0"/>
      <name val="微软雅黑"/>
      <charset val="134"/>
    </font>
    <font>
      <b/>
      <sz val="11"/>
      <color theme="0"/>
      <name val="微软雅黑"/>
      <charset val="134"/>
    </font>
    <font>
      <sz val="12"/>
      <color theme="0"/>
      <name val="微软雅黑"/>
      <charset val="134"/>
    </font>
    <font>
      <sz val="12"/>
      <color theme="1"/>
      <name val="微软雅黑"/>
      <charset val="134"/>
    </font>
    <font>
      <b/>
      <sz val="22"/>
      <color rgb="FF0070C0"/>
      <name val="微软雅黑"/>
      <charset val="134"/>
    </font>
    <font>
      <b/>
      <sz val="12"/>
      <color theme="4" tint="-0.25"/>
      <name val="微软雅黑"/>
      <charset val="134"/>
    </font>
    <font>
      <b/>
      <sz val="13"/>
      <color theme="4" tint="-0.25"/>
      <name val="微软雅黑"/>
      <charset val="134"/>
    </font>
    <font>
      <sz val="1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EA8F8A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</fills>
  <borders count="21">
    <border>
      <left/>
      <right/>
      <top/>
      <bottom/>
      <diagonal/>
    </border>
    <border>
      <left style="thin">
        <color theme="4" tint="-0.5"/>
      </left>
      <right style="thin">
        <color theme="0"/>
      </right>
      <top style="thin">
        <color theme="4" tint="-0.5"/>
      </top>
      <bottom style="thin">
        <color theme="0" tint="-0.25"/>
      </bottom>
      <diagonal/>
    </border>
    <border>
      <left style="thin">
        <color auto="1"/>
      </left>
      <right style="thin">
        <color theme="0"/>
      </right>
      <top style="thin">
        <color theme="4" tint="-0.5"/>
      </top>
      <bottom style="thin">
        <color theme="0" tint="-0.25"/>
      </bottom>
      <diagonal/>
    </border>
    <border>
      <left style="thin">
        <color theme="0"/>
      </left>
      <right style="thin">
        <color theme="0"/>
      </right>
      <top style="thin">
        <color theme="4" tint="-0.5"/>
      </top>
      <bottom style="thin">
        <color theme="0" tint="-0.25"/>
      </bottom>
      <diagonal/>
    </border>
    <border>
      <left style="thin">
        <color theme="4" tint="-0.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auto="1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4" tint="-0.5"/>
      </left>
      <right style="thin">
        <color theme="0" tint="-0.25"/>
      </right>
      <top style="thin">
        <color theme="0" tint="-0.25"/>
      </top>
      <bottom style="thin">
        <color theme="4" tint="-0.5"/>
      </bottom>
      <diagonal/>
    </border>
    <border>
      <left style="thin">
        <color auto="1"/>
      </left>
      <right style="thin">
        <color theme="0" tint="-0.25"/>
      </right>
      <top style="thin">
        <color theme="0" tint="-0.25"/>
      </top>
      <bottom style="thin">
        <color theme="4" tint="-0.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4" tint="-0.5"/>
      </bottom>
      <diagonal/>
    </border>
    <border>
      <left style="thin">
        <color theme="0"/>
      </left>
      <right style="thin">
        <color theme="4" tint="-0.5"/>
      </right>
      <top style="thin">
        <color theme="4" tint="-0.5"/>
      </top>
      <bottom style="thin">
        <color theme="0" tint="-0.25"/>
      </bottom>
      <diagonal/>
    </border>
    <border>
      <left style="thin">
        <color theme="0" tint="-0.25"/>
      </left>
      <right style="thin">
        <color theme="4" tint="-0.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thin">
        <color theme="4" tint="-0.5"/>
      </right>
      <top style="thin">
        <color theme="0" tint="-0.25"/>
      </top>
      <bottom style="thin">
        <color theme="4" tint="-0.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1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5" borderId="19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25" fillId="7" borderId="16" applyNumberFormat="0" applyAlignment="0" applyProtection="0">
      <alignment vertical="center"/>
    </xf>
    <xf numFmtId="0" fontId="24" fillId="24" borderId="18" applyNumberForma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54">
    <xf numFmtId="0" fontId="0" fillId="0" borderId="0" xfId="0"/>
    <xf numFmtId="0" fontId="1" fillId="2" borderId="0" xfId="0" applyFont="1" applyFill="1" applyAlignment="1">
      <alignment horizontal="center" vertical="center"/>
    </xf>
    <xf numFmtId="178" fontId="1" fillId="2" borderId="0" xfId="0" applyNumberFormat="1" applyFont="1" applyFill="1" applyAlignment="1">
      <alignment horizontal="center" vertical="center"/>
    </xf>
    <xf numFmtId="177" fontId="1" fillId="2" borderId="0" xfId="0" applyNumberFormat="1" applyFont="1" applyFill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78" fontId="1" fillId="3" borderId="0" xfId="0" applyNumberFormat="1" applyFont="1" applyFill="1" applyAlignment="1">
      <alignment horizontal="center" vertical="center"/>
    </xf>
    <xf numFmtId="177" fontId="1" fillId="3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77" fontId="5" fillId="4" borderId="0" xfId="0" applyNumberFormat="1" applyFont="1" applyFill="1" applyAlignment="1">
      <alignment horizontal="center" vertical="center"/>
    </xf>
    <xf numFmtId="178" fontId="7" fillId="4" borderId="0" xfId="0" applyNumberFormat="1" applyFont="1" applyFill="1" applyAlignment="1">
      <alignment horizontal="center" vertical="center"/>
    </xf>
    <xf numFmtId="0" fontId="8" fillId="3" borderId="0" xfId="0" applyNumberFormat="1" applyFont="1" applyFill="1" applyAlignment="1">
      <alignment horizontal="center" vertical="center"/>
    </xf>
    <xf numFmtId="0" fontId="8" fillId="4" borderId="0" xfId="0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78" fontId="9" fillId="3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176" fontId="11" fillId="3" borderId="0" xfId="0" applyNumberFormat="1" applyFont="1" applyFill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4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78" fontId="1" fillId="2" borderId="6" xfId="0" applyNumberFormat="1" applyFont="1" applyFill="1" applyBorder="1" applyAlignment="1">
      <alignment horizontal="center" vertical="center"/>
    </xf>
    <xf numFmtId="177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78" fontId="1" fillId="2" borderId="9" xfId="0" applyNumberFormat="1" applyFont="1" applyFill="1" applyBorder="1" applyAlignment="1">
      <alignment horizontal="center" vertical="center"/>
    </xf>
    <xf numFmtId="177" fontId="1" fillId="2" borderId="9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178" fontId="7" fillId="3" borderId="0" xfId="0" applyNumberFormat="1" applyFont="1" applyFill="1" applyAlignment="1">
      <alignment horizontal="center" vertical="center"/>
    </xf>
    <xf numFmtId="177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9" fillId="3" borderId="0" xfId="0" applyNumberFormat="1" applyFont="1" applyFill="1" applyAlignment="1">
      <alignment horizontal="center" vertical="center"/>
    </xf>
    <xf numFmtId="0" fontId="6" fillId="5" borderId="3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0" fontId="1" fillId="2" borderId="6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9">
    <dxf>
      <fill>
        <gradientFill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ill>
        <gradientFill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gradientFill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ill>
        <patternFill patternType="solid">
          <bgColor rgb="FFAFDD7E"/>
        </patternFill>
      </fill>
    </dxf>
    <dxf>
      <fill>
        <patternFill patternType="solid">
          <bgColor theme="9" tint="0.4"/>
        </patternFill>
      </fill>
    </dxf>
    <dxf>
      <fill>
        <patternFill patternType="solid">
          <bgColor rgb="FF6FDCFF"/>
        </patternFill>
      </fill>
    </dxf>
    <dxf>
      <fill>
        <patternFill patternType="solid">
          <bgColor rgb="FF99B6C6"/>
        </patternFill>
      </fill>
    </dxf>
    <dxf>
      <font>
        <strike val="1"/>
        <u val="single"/>
        <color theme="1"/>
      </font>
      <fill>
        <patternFill patternType="solid">
          <bgColor theme="0"/>
        </patternFill>
      </fill>
    </dxf>
  </dxfs>
  <tableStyles count="0" defaultTableStyle="TableStyleMedium2" defaultPivotStyle="PivotStyleLight16"/>
  <colors>
    <mruColors>
      <color rgb="00C2E277"/>
      <color rgb="00D2EA99"/>
      <color rgb="0077DEFF"/>
      <color rgb="00DFF0B5"/>
      <color rgb="00AFDD7E"/>
      <color rgb="006FDCFF"/>
      <color rgb="0099B6C6"/>
      <color rgb="00FFA5A5"/>
      <color rgb="00FF8787"/>
      <color rgb="00EA8F8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204470</xdr:colOff>
      <xdr:row>2</xdr:row>
      <xdr:rowOff>10795</xdr:rowOff>
    </xdr:from>
    <xdr:to>
      <xdr:col>2</xdr:col>
      <xdr:colOff>746125</xdr:colOff>
      <xdr:row>2</xdr:row>
      <xdr:rowOff>561340</xdr:rowOff>
    </xdr:to>
    <xdr:pic>
      <xdr:nvPicPr>
        <xdr:cNvPr id="2" name="图片 1" descr="20200858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0" y="372745"/>
          <a:ext cx="541655" cy="550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草莓与樱桃">
      <a:dk1>
        <a:srgbClr val="000000"/>
      </a:dk1>
      <a:lt1>
        <a:srgbClr val="FFFFFF"/>
      </a:lt1>
      <a:dk2>
        <a:srgbClr val="F3D3E3"/>
      </a:dk2>
      <a:lt2>
        <a:srgbClr val="E47771"/>
      </a:lt2>
      <a:accent1>
        <a:srgbClr val="DC473E"/>
      </a:accent1>
      <a:accent2>
        <a:srgbClr val="DB0605"/>
      </a:accent2>
      <a:accent3>
        <a:srgbClr val="960612"/>
      </a:accent3>
      <a:accent4>
        <a:srgbClr val="5F0208"/>
      </a:accent4>
      <a:accent5>
        <a:srgbClr val="F9E3A2"/>
      </a:accent5>
      <a:accent6>
        <a:srgbClr val="FACA53"/>
      </a:accent6>
      <a:hlink>
        <a:srgbClr val="04CDDC"/>
      </a:hlink>
      <a:folHlink>
        <a:srgbClr val="5A3233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zoomScale="70" zoomScaleNormal="70" workbookViewId="0">
      <selection activeCell="Q9" sqref="Q9"/>
    </sheetView>
  </sheetViews>
  <sheetFormatPr defaultColWidth="8.25" defaultRowHeight="13.5" customHeight="1"/>
  <cols>
    <col min="1" max="2" width="2.40833333333333" style="1" customWidth="1"/>
    <col min="3" max="4" width="10.5833333333333" style="1" customWidth="1"/>
    <col min="5" max="5" width="10.5833333333333" style="2" customWidth="1"/>
    <col min="6" max="7" width="10.5833333333333" style="3" customWidth="1"/>
    <col min="8" max="8" width="10.5833333333333" style="2" customWidth="1"/>
    <col min="9" max="9" width="10.5833333333333" style="1" customWidth="1"/>
    <col min="10" max="10" width="10.5833333333333" style="2" customWidth="1"/>
    <col min="11" max="11" width="10.5833333333333" style="1" customWidth="1"/>
    <col min="12" max="12" width="10.5833333333333" style="4" customWidth="1"/>
    <col min="13" max="15" width="10.5833333333333" style="1" customWidth="1"/>
    <col min="16" max="16" width="2.40833333333333" style="1" customWidth="1"/>
    <col min="17" max="16384" width="8.25" style="5"/>
  </cols>
  <sheetData>
    <row r="1" s="1" customFormat="1" customHeight="1" spans="1:12">
      <c r="A1" s="6" t="b">
        <v>1</v>
      </c>
      <c r="E1" s="2"/>
      <c r="F1" s="3"/>
      <c r="G1" s="3"/>
      <c r="H1" s="2"/>
      <c r="J1" s="2"/>
      <c r="L1" s="4"/>
    </row>
    <row r="2" s="1" customFormat="1" ht="15" customHeight="1" spans="1:16">
      <c r="A2" s="6" t="b">
        <v>1</v>
      </c>
      <c r="B2" s="7"/>
      <c r="C2" s="7"/>
      <c r="D2" s="7"/>
      <c r="E2" s="8"/>
      <c r="F2" s="9"/>
      <c r="G2" s="9"/>
      <c r="H2" s="8"/>
      <c r="I2" s="7"/>
      <c r="J2" s="8"/>
      <c r="K2" s="7"/>
      <c r="L2" s="38"/>
      <c r="M2" s="7"/>
      <c r="N2" s="7"/>
      <c r="O2" s="7"/>
      <c r="P2" s="7"/>
    </row>
    <row r="3" s="1" customFormat="1" ht="45" customHeight="1" spans="1:16">
      <c r="A3" s="6" t="b">
        <v>0</v>
      </c>
      <c r="B3" s="7"/>
      <c r="C3" s="10" t="s">
        <v>0</v>
      </c>
      <c r="D3" s="10"/>
      <c r="E3" s="10"/>
      <c r="F3" s="10"/>
      <c r="G3" s="10"/>
      <c r="H3" s="10"/>
      <c r="I3" s="10"/>
      <c r="J3" s="10"/>
      <c r="K3" s="10"/>
      <c r="L3" s="39"/>
      <c r="M3" s="10"/>
      <c r="N3" s="10"/>
      <c r="O3" s="10"/>
      <c r="P3" s="7"/>
    </row>
    <row r="4" s="1" customFormat="1" ht="26" customHeight="1" spans="1:16">
      <c r="A4" s="6" t="b">
        <v>1</v>
      </c>
      <c r="B4" s="7"/>
      <c r="C4" s="11"/>
      <c r="D4" s="12" t="s">
        <v>1</v>
      </c>
      <c r="E4" s="13" t="s">
        <v>2</v>
      </c>
      <c r="F4" s="14" t="s">
        <v>3</v>
      </c>
      <c r="G4" s="13" t="s">
        <v>4</v>
      </c>
      <c r="H4" s="15"/>
      <c r="I4" s="40"/>
      <c r="J4" s="41" t="s">
        <v>5</v>
      </c>
      <c r="K4" s="42" t="s">
        <v>6</v>
      </c>
      <c r="L4" s="43" t="s">
        <v>7</v>
      </c>
      <c r="M4" s="43" t="s">
        <v>8</v>
      </c>
      <c r="N4" s="43" t="s">
        <v>9</v>
      </c>
      <c r="O4" s="44"/>
      <c r="P4" s="7"/>
    </row>
    <row r="5" s="1" customFormat="1" ht="20" customHeight="1" spans="1:16">
      <c r="A5" s="6" t="b">
        <v>0</v>
      </c>
      <c r="B5" s="7"/>
      <c r="C5" s="11"/>
      <c r="D5" s="16">
        <f>COUNTIF($D$8:$D$1048576,"日Plan")</f>
        <v>3</v>
      </c>
      <c r="E5" s="16">
        <f>COUNTIF($D$8:$D$1048576,"周Plan")</f>
        <v>1</v>
      </c>
      <c r="F5" s="16">
        <f>COUNTIF($D$8:$D$1048576,"月Plan")</f>
        <v>2</v>
      </c>
      <c r="G5" s="16">
        <f>COUNTIF($D$8:$D$1048576,"年Plan")</f>
        <v>1</v>
      </c>
      <c r="H5" s="17"/>
      <c r="I5" s="40"/>
      <c r="J5" s="16">
        <f>COUNTIF($N:$N,"Not Started")</f>
        <v>3</v>
      </c>
      <c r="K5" s="16">
        <f>COUNTIF($N:$N,"In Progress")</f>
        <v>3</v>
      </c>
      <c r="L5" s="16">
        <f>COUNTIF($N:$N,"Completed")</f>
        <v>1</v>
      </c>
      <c r="M5" s="16">
        <f>COUNTIF($N:$N,"Pending")</f>
        <v>2</v>
      </c>
      <c r="N5" s="16">
        <f>COUNTIF($N7:$N28,"Cancelled")</f>
        <v>3</v>
      </c>
      <c r="O5" s="45"/>
      <c r="P5" s="7"/>
    </row>
    <row r="6" s="1" customFormat="1" ht="7" customHeight="1" spans="2:16">
      <c r="B6" s="7"/>
      <c r="C6" s="18"/>
      <c r="D6" s="18"/>
      <c r="E6" s="19"/>
      <c r="F6" s="20"/>
      <c r="G6" s="20"/>
      <c r="H6" s="21"/>
      <c r="I6" s="21"/>
      <c r="J6" s="19"/>
      <c r="K6" s="18"/>
      <c r="L6" s="46"/>
      <c r="M6" s="18"/>
      <c r="N6" s="7"/>
      <c r="O6" s="7"/>
      <c r="P6" s="7"/>
    </row>
    <row r="7" s="1" customFormat="1" ht="26" customHeight="1" spans="2:16">
      <c r="B7" s="7"/>
      <c r="C7" s="22" t="s">
        <v>10</v>
      </c>
      <c r="D7" s="23" t="s">
        <v>11</v>
      </c>
      <c r="E7" s="24" t="s">
        <v>12</v>
      </c>
      <c r="F7" s="24" t="s">
        <v>13</v>
      </c>
      <c r="G7" s="24" t="s">
        <v>14</v>
      </c>
      <c r="H7" s="24" t="s">
        <v>15</v>
      </c>
      <c r="I7" s="24" t="s">
        <v>16</v>
      </c>
      <c r="J7" s="24" t="s">
        <v>17</v>
      </c>
      <c r="K7" s="24" t="s">
        <v>18</v>
      </c>
      <c r="L7" s="47" t="s">
        <v>19</v>
      </c>
      <c r="M7" s="24" t="s">
        <v>20</v>
      </c>
      <c r="N7" s="24" t="s">
        <v>21</v>
      </c>
      <c r="O7" s="48" t="s">
        <v>22</v>
      </c>
      <c r="P7" s="7"/>
    </row>
    <row r="8" s="1" customFormat="1" ht="26" customHeight="1" spans="2:16">
      <c r="B8" s="7"/>
      <c r="C8" s="25">
        <v>1</v>
      </c>
      <c r="D8" s="26" t="s">
        <v>1</v>
      </c>
      <c r="E8" s="27" t="s">
        <v>23</v>
      </c>
      <c r="F8" s="28" t="s">
        <v>24</v>
      </c>
      <c r="G8" s="28" t="s">
        <v>25</v>
      </c>
      <c r="H8" s="29">
        <v>1</v>
      </c>
      <c r="I8" s="28" t="s">
        <v>26</v>
      </c>
      <c r="J8" s="27">
        <v>43922</v>
      </c>
      <c r="K8" s="27">
        <v>43922</v>
      </c>
      <c r="L8" s="49">
        <f>IF(K8="","",K8-J8+1)</f>
        <v>1</v>
      </c>
      <c r="M8" s="50">
        <v>1</v>
      </c>
      <c r="N8" s="28" t="s">
        <v>7</v>
      </c>
      <c r="O8" s="51"/>
      <c r="P8" s="7"/>
    </row>
    <row r="9" s="1" customFormat="1" ht="26" customHeight="1" spans="2:16">
      <c r="B9" s="7"/>
      <c r="C9" s="25">
        <v>2</v>
      </c>
      <c r="D9" s="26" t="s">
        <v>1</v>
      </c>
      <c r="E9" s="27" t="s">
        <v>27</v>
      </c>
      <c r="F9" s="28" t="s">
        <v>28</v>
      </c>
      <c r="G9" s="28" t="s">
        <v>29</v>
      </c>
      <c r="H9" s="29">
        <v>7</v>
      </c>
      <c r="I9" s="28" t="s">
        <v>30</v>
      </c>
      <c r="J9" s="27">
        <v>43923</v>
      </c>
      <c r="K9" s="27">
        <v>43924</v>
      </c>
      <c r="L9" s="49">
        <f t="shared" ref="L9:L27" si="0">IF(K9="","",K9-J9+1)</f>
        <v>2</v>
      </c>
      <c r="M9" s="50">
        <v>1</v>
      </c>
      <c r="N9" s="28" t="s">
        <v>9</v>
      </c>
      <c r="O9" s="51"/>
      <c r="P9" s="7"/>
    </row>
    <row r="10" s="1" customFormat="1" ht="26" customHeight="1" spans="2:16">
      <c r="B10" s="7"/>
      <c r="C10" s="25">
        <v>3</v>
      </c>
      <c r="D10" s="26" t="s">
        <v>1</v>
      </c>
      <c r="E10" s="27" t="s">
        <v>31</v>
      </c>
      <c r="F10" s="28" t="s">
        <v>32</v>
      </c>
      <c r="G10" s="28" t="s">
        <v>33</v>
      </c>
      <c r="H10" s="29">
        <v>8</v>
      </c>
      <c r="I10" s="28" t="s">
        <v>34</v>
      </c>
      <c r="J10" s="27">
        <v>43924</v>
      </c>
      <c r="K10" s="27">
        <v>43924</v>
      </c>
      <c r="L10" s="49">
        <f t="shared" si="0"/>
        <v>1</v>
      </c>
      <c r="M10" s="50">
        <v>1</v>
      </c>
      <c r="N10" s="28" t="s">
        <v>6</v>
      </c>
      <c r="O10" s="51"/>
      <c r="P10" s="7"/>
    </row>
    <row r="11" s="1" customFormat="1" ht="26" customHeight="1" spans="2:16">
      <c r="B11" s="7"/>
      <c r="C11" s="25">
        <v>4</v>
      </c>
      <c r="D11" s="26" t="s">
        <v>2</v>
      </c>
      <c r="E11" s="27" t="s">
        <v>35</v>
      </c>
      <c r="F11" s="28" t="s">
        <v>36</v>
      </c>
      <c r="G11" s="28" t="s">
        <v>37</v>
      </c>
      <c r="H11" s="29">
        <v>2</v>
      </c>
      <c r="I11" s="28" t="s">
        <v>38</v>
      </c>
      <c r="J11" s="27">
        <v>43924</v>
      </c>
      <c r="K11" s="27">
        <v>43931</v>
      </c>
      <c r="L11" s="49">
        <f t="shared" si="0"/>
        <v>8</v>
      </c>
      <c r="M11" s="50">
        <v>0</v>
      </c>
      <c r="N11" s="28" t="s">
        <v>9</v>
      </c>
      <c r="O11" s="51"/>
      <c r="P11" s="7"/>
    </row>
    <row r="12" s="1" customFormat="1" ht="26" customHeight="1" spans="2:16">
      <c r="B12" s="7"/>
      <c r="C12" s="25">
        <v>5</v>
      </c>
      <c r="D12" s="26" t="s">
        <v>3</v>
      </c>
      <c r="E12" s="27" t="s">
        <v>39</v>
      </c>
      <c r="F12" s="28" t="s">
        <v>40</v>
      </c>
      <c r="G12" s="28" t="s">
        <v>41</v>
      </c>
      <c r="H12" s="29">
        <v>8</v>
      </c>
      <c r="I12" s="28" t="s">
        <v>42</v>
      </c>
      <c r="J12" s="27">
        <v>43927</v>
      </c>
      <c r="K12" s="27">
        <v>43958</v>
      </c>
      <c r="L12" s="49">
        <f t="shared" si="0"/>
        <v>32</v>
      </c>
      <c r="M12" s="50">
        <v>0.5</v>
      </c>
      <c r="N12" s="28" t="s">
        <v>5</v>
      </c>
      <c r="O12" s="51"/>
      <c r="P12" s="7"/>
    </row>
    <row r="13" s="1" customFormat="1" ht="26" customHeight="1" spans="2:16">
      <c r="B13" s="7"/>
      <c r="C13" s="25">
        <v>6</v>
      </c>
      <c r="D13" s="26" t="s">
        <v>3</v>
      </c>
      <c r="E13" s="27" t="s">
        <v>43</v>
      </c>
      <c r="F13" s="28" t="s">
        <v>44</v>
      </c>
      <c r="G13" s="28" t="s">
        <v>45</v>
      </c>
      <c r="H13" s="29">
        <v>10</v>
      </c>
      <c r="I13" s="28" t="s">
        <v>46</v>
      </c>
      <c r="J13" s="27">
        <v>43929</v>
      </c>
      <c r="K13" s="27">
        <v>43959</v>
      </c>
      <c r="L13" s="49">
        <f t="shared" si="0"/>
        <v>31</v>
      </c>
      <c r="M13" s="50">
        <v>0.7</v>
      </c>
      <c r="N13" s="28" t="s">
        <v>6</v>
      </c>
      <c r="O13" s="51"/>
      <c r="P13" s="7"/>
    </row>
    <row r="14" s="1" customFormat="1" ht="26" customHeight="1" spans="2:16">
      <c r="B14" s="7"/>
      <c r="C14" s="25">
        <v>7</v>
      </c>
      <c r="D14" s="26" t="s">
        <v>4</v>
      </c>
      <c r="E14" s="27" t="s">
        <v>47</v>
      </c>
      <c r="F14" s="28" t="s">
        <v>48</v>
      </c>
      <c r="G14" s="28" t="s">
        <v>49</v>
      </c>
      <c r="H14" s="29">
        <v>4</v>
      </c>
      <c r="I14" s="28" t="s">
        <v>50</v>
      </c>
      <c r="J14" s="27">
        <v>43930</v>
      </c>
      <c r="K14" s="27">
        <v>44195</v>
      </c>
      <c r="L14" s="49">
        <f t="shared" si="0"/>
        <v>266</v>
      </c>
      <c r="M14" s="50">
        <v>0.89</v>
      </c>
      <c r="N14" s="28" t="s">
        <v>8</v>
      </c>
      <c r="O14" s="51"/>
      <c r="P14" s="7"/>
    </row>
    <row r="15" s="1" customFormat="1" ht="26" customHeight="1" spans="2:16">
      <c r="B15" s="7"/>
      <c r="C15" s="25">
        <v>8</v>
      </c>
      <c r="D15" s="26"/>
      <c r="E15" s="27"/>
      <c r="F15" s="28"/>
      <c r="G15" s="28"/>
      <c r="H15" s="29"/>
      <c r="I15" s="28"/>
      <c r="J15" s="28"/>
      <c r="K15" s="27"/>
      <c r="L15" s="49" t="str">
        <f t="shared" si="0"/>
        <v/>
      </c>
      <c r="M15" s="50"/>
      <c r="N15" s="28" t="s">
        <v>5</v>
      </c>
      <c r="O15" s="51"/>
      <c r="P15" s="7"/>
    </row>
    <row r="16" s="1" customFormat="1" ht="26" customHeight="1" spans="2:16">
      <c r="B16" s="7"/>
      <c r="C16" s="25">
        <v>9</v>
      </c>
      <c r="D16" s="26"/>
      <c r="E16" s="27"/>
      <c r="F16" s="28"/>
      <c r="G16" s="28"/>
      <c r="H16" s="29"/>
      <c r="I16" s="28"/>
      <c r="J16" s="28"/>
      <c r="K16" s="27"/>
      <c r="L16" s="49" t="str">
        <f t="shared" si="0"/>
        <v/>
      </c>
      <c r="M16" s="50"/>
      <c r="N16" s="28" t="s">
        <v>8</v>
      </c>
      <c r="O16" s="51"/>
      <c r="P16" s="7"/>
    </row>
    <row r="17" s="1" customFormat="1" ht="26" customHeight="1" spans="2:16">
      <c r="B17" s="7"/>
      <c r="C17" s="25">
        <v>10</v>
      </c>
      <c r="D17" s="26"/>
      <c r="E17" s="27"/>
      <c r="F17" s="28"/>
      <c r="G17" s="28"/>
      <c r="H17" s="29"/>
      <c r="I17" s="28"/>
      <c r="J17" s="28"/>
      <c r="K17" s="27"/>
      <c r="L17" s="49" t="str">
        <f t="shared" si="0"/>
        <v/>
      </c>
      <c r="M17" s="50"/>
      <c r="N17" s="28" t="s">
        <v>5</v>
      </c>
      <c r="O17" s="51"/>
      <c r="P17" s="7"/>
    </row>
    <row r="18" s="1" customFormat="1" ht="26" customHeight="1" spans="2:16">
      <c r="B18" s="7"/>
      <c r="C18" s="25">
        <v>11</v>
      </c>
      <c r="D18" s="26"/>
      <c r="E18" s="27"/>
      <c r="F18" s="28"/>
      <c r="G18" s="28"/>
      <c r="H18" s="29"/>
      <c r="I18" s="28"/>
      <c r="J18" s="28"/>
      <c r="K18" s="27"/>
      <c r="L18" s="49" t="str">
        <f t="shared" si="0"/>
        <v/>
      </c>
      <c r="M18" s="50"/>
      <c r="N18" s="28" t="s">
        <v>9</v>
      </c>
      <c r="O18" s="51"/>
      <c r="P18" s="7"/>
    </row>
    <row r="19" s="1" customFormat="1" ht="26" customHeight="1" spans="2:16">
      <c r="B19" s="7"/>
      <c r="C19" s="25">
        <v>12</v>
      </c>
      <c r="D19" s="26"/>
      <c r="E19" s="27"/>
      <c r="F19" s="28"/>
      <c r="G19" s="28"/>
      <c r="H19" s="29"/>
      <c r="I19" s="28"/>
      <c r="J19" s="28"/>
      <c r="K19" s="27"/>
      <c r="L19" s="49" t="str">
        <f t="shared" si="0"/>
        <v/>
      </c>
      <c r="M19" s="50"/>
      <c r="N19" s="28" t="s">
        <v>6</v>
      </c>
      <c r="O19" s="51"/>
      <c r="P19" s="7"/>
    </row>
    <row r="20" s="1" customFormat="1" ht="26" customHeight="1" spans="2:16">
      <c r="B20" s="7"/>
      <c r="C20" s="30">
        <v>13</v>
      </c>
      <c r="D20" s="31"/>
      <c r="E20" s="32"/>
      <c r="F20" s="33"/>
      <c r="G20" s="33"/>
      <c r="H20" s="32"/>
      <c r="I20" s="28"/>
      <c r="J20" s="32"/>
      <c r="K20" s="28"/>
      <c r="L20" s="49" t="str">
        <f t="shared" si="0"/>
        <v/>
      </c>
      <c r="M20" s="28"/>
      <c r="N20" s="28"/>
      <c r="O20" s="51"/>
      <c r="P20" s="7"/>
    </row>
    <row r="21" s="1" customFormat="1" ht="26" customHeight="1" spans="2:16">
      <c r="B21" s="7"/>
      <c r="C21" s="30">
        <v>14</v>
      </c>
      <c r="D21" s="31"/>
      <c r="E21" s="32"/>
      <c r="F21" s="33"/>
      <c r="G21" s="33"/>
      <c r="H21" s="32"/>
      <c r="I21" s="28"/>
      <c r="J21" s="32"/>
      <c r="K21" s="28"/>
      <c r="L21" s="49" t="str">
        <f t="shared" si="0"/>
        <v/>
      </c>
      <c r="M21" s="28"/>
      <c r="N21" s="28"/>
      <c r="O21" s="51"/>
      <c r="P21" s="7"/>
    </row>
    <row r="22" s="1" customFormat="1" ht="26" customHeight="1" spans="2:16">
      <c r="B22" s="7"/>
      <c r="C22" s="30">
        <v>15</v>
      </c>
      <c r="D22" s="31"/>
      <c r="E22" s="32"/>
      <c r="F22" s="33"/>
      <c r="G22" s="33"/>
      <c r="H22" s="32"/>
      <c r="I22" s="28"/>
      <c r="J22" s="32"/>
      <c r="K22" s="28"/>
      <c r="L22" s="49" t="str">
        <f t="shared" si="0"/>
        <v/>
      </c>
      <c r="M22" s="28"/>
      <c r="N22" s="28"/>
      <c r="O22" s="51"/>
      <c r="P22" s="7"/>
    </row>
    <row r="23" s="1" customFormat="1" ht="26" customHeight="1" spans="2:16">
      <c r="B23" s="7"/>
      <c r="C23" s="30">
        <v>16</v>
      </c>
      <c r="D23" s="31"/>
      <c r="E23" s="32"/>
      <c r="F23" s="33"/>
      <c r="G23" s="33"/>
      <c r="H23" s="32"/>
      <c r="I23" s="28"/>
      <c r="J23" s="32"/>
      <c r="K23" s="28"/>
      <c r="L23" s="49" t="str">
        <f t="shared" si="0"/>
        <v/>
      </c>
      <c r="M23" s="28"/>
      <c r="N23" s="28"/>
      <c r="O23" s="51"/>
      <c r="P23" s="7"/>
    </row>
    <row r="24" s="1" customFormat="1" ht="26" customHeight="1" spans="2:16">
      <c r="B24" s="7"/>
      <c r="C24" s="30">
        <v>17</v>
      </c>
      <c r="D24" s="31"/>
      <c r="E24" s="32"/>
      <c r="F24" s="33"/>
      <c r="G24" s="33"/>
      <c r="H24" s="32"/>
      <c r="I24" s="28"/>
      <c r="J24" s="32"/>
      <c r="K24" s="28"/>
      <c r="L24" s="49" t="str">
        <f t="shared" si="0"/>
        <v/>
      </c>
      <c r="M24" s="28"/>
      <c r="N24" s="28"/>
      <c r="O24" s="51"/>
      <c r="P24" s="7"/>
    </row>
    <row r="25" s="1" customFormat="1" ht="26" customHeight="1" spans="2:16">
      <c r="B25" s="7"/>
      <c r="C25" s="30">
        <v>18</v>
      </c>
      <c r="D25" s="31"/>
      <c r="E25" s="32"/>
      <c r="F25" s="33"/>
      <c r="G25" s="33"/>
      <c r="H25" s="32"/>
      <c r="I25" s="28"/>
      <c r="J25" s="32"/>
      <c r="K25" s="28"/>
      <c r="L25" s="49" t="str">
        <f t="shared" si="0"/>
        <v/>
      </c>
      <c r="M25" s="28"/>
      <c r="N25" s="28"/>
      <c r="O25" s="51"/>
      <c r="P25" s="7"/>
    </row>
    <row r="26" s="1" customFormat="1" ht="26" customHeight="1" spans="2:16">
      <c r="B26" s="7"/>
      <c r="C26" s="30">
        <v>19</v>
      </c>
      <c r="D26" s="31"/>
      <c r="E26" s="32"/>
      <c r="F26" s="33"/>
      <c r="G26" s="33"/>
      <c r="H26" s="32"/>
      <c r="I26" s="28"/>
      <c r="J26" s="32"/>
      <c r="K26" s="28"/>
      <c r="L26" s="49" t="str">
        <f t="shared" si="0"/>
        <v/>
      </c>
      <c r="M26" s="28"/>
      <c r="N26" s="28"/>
      <c r="O26" s="51"/>
      <c r="P26" s="7"/>
    </row>
    <row r="27" s="1" customFormat="1" ht="26" customHeight="1" spans="2:16">
      <c r="B27" s="7"/>
      <c r="C27" s="34">
        <v>20</v>
      </c>
      <c r="D27" s="35"/>
      <c r="E27" s="36"/>
      <c r="F27" s="37"/>
      <c r="G27" s="37"/>
      <c r="H27" s="36"/>
      <c r="I27" s="52"/>
      <c r="J27" s="36"/>
      <c r="K27" s="52"/>
      <c r="L27" s="49" t="str">
        <f t="shared" si="0"/>
        <v/>
      </c>
      <c r="M27" s="52"/>
      <c r="N27" s="52"/>
      <c r="O27" s="53"/>
      <c r="P27" s="7"/>
    </row>
    <row r="28" s="1" customFormat="1" ht="15" customHeight="1" spans="2:16">
      <c r="B28" s="7"/>
      <c r="C28" s="7"/>
      <c r="D28" s="7"/>
      <c r="E28" s="8"/>
      <c r="F28" s="9"/>
      <c r="G28" s="9"/>
      <c r="H28" s="8"/>
      <c r="I28" s="7"/>
      <c r="J28" s="8"/>
      <c r="K28" s="7"/>
      <c r="L28" s="38"/>
      <c r="M28" s="7"/>
      <c r="N28" s="7"/>
      <c r="O28" s="7"/>
      <c r="P28" s="7"/>
    </row>
  </sheetData>
  <mergeCells count="1">
    <mergeCell ref="C3:O3"/>
  </mergeCells>
  <conditionalFormatting sqref="D5:G5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{efdedebb-755e-49ab-bcd9-178b61075721}</x14:id>
        </ext>
      </extLst>
    </cfRule>
  </conditionalFormatting>
  <conditionalFormatting sqref="J5:N5">
    <cfRule type="dataBar" priority="1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{cffea586-690c-4bd0-b4a9-2768160d7fa7}</x14:id>
        </ext>
      </extLst>
    </cfRule>
  </conditionalFormatting>
  <conditionalFormatting sqref="D8:D1048576">
    <cfRule type="cellIs" dxfId="0" priority="11" operator="equal">
      <formula>"日Plan"</formula>
    </cfRule>
    <cfRule type="cellIs" dxfId="1" priority="10" operator="equal">
      <formula>"周Plan"</formula>
    </cfRule>
    <cfRule type="cellIs" dxfId="2" priority="9" operator="equal">
      <formula>"月Plan"</formula>
    </cfRule>
    <cfRule type="cellIs" dxfId="3" priority="8" operator="equal">
      <formula>"年Plan"</formula>
    </cfRule>
  </conditionalFormatting>
  <conditionalFormatting sqref="H8:H1048576">
    <cfRule type="dataBar" priority="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{97e74596-1c8e-48af-a2dd-6ab0d3e1c44b}</x14:id>
        </ext>
      </extLst>
    </cfRule>
  </conditionalFormatting>
  <conditionalFormatting sqref="M8:M1048576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{614a946f-b9c7-4d7f-a861-0de29d00cc8d}</x14:id>
        </ext>
      </extLst>
    </cfRule>
  </conditionalFormatting>
  <conditionalFormatting sqref="N8:N1048576">
    <cfRule type="cellIs" dxfId="4" priority="5" operator="equal">
      <formula>"In Progress"</formula>
    </cfRule>
    <cfRule type="cellIs" dxfId="5" priority="4" operator="equal">
      <formula>"Cancelled"</formula>
    </cfRule>
    <cfRule type="cellIs" dxfId="6" priority="3" operator="equal">
      <formula>"Not Started"</formula>
    </cfRule>
    <cfRule type="cellIs" dxfId="7" priority="2" operator="equal">
      <formula>"Pending"</formula>
    </cfRule>
  </conditionalFormatting>
  <conditionalFormatting sqref="C8:O8 C9:K19 M9:O19 L9:L27">
    <cfRule type="expression" dxfId="8" priority="13">
      <formula>AND($N8="Cancelled",$A$5=TRUE)</formula>
    </cfRule>
  </conditionalFormatting>
  <dataValidations count="4">
    <dataValidation type="list" allowBlank="1" showInputMessage="1" showErrorMessage="1" sqref="K20 K23 K21:K22 K24:K27">
      <formula1>"Done,Pending"</formula1>
    </dataValidation>
    <dataValidation type="list" allowBlank="1" showInputMessage="1" showErrorMessage="1" sqref="H8:H1048576">
      <formula1>"1,2,3,4,5,6,7,8,9,10"</formula1>
    </dataValidation>
    <dataValidation type="list" allowBlank="1" showInputMessage="1" showErrorMessage="1" sqref="D8:D1048576">
      <formula1>"日Plan,周Plan,月Plan,年Plan"</formula1>
    </dataValidation>
    <dataValidation type="list" allowBlank="1" showInputMessage="1" showErrorMessage="1" sqref="N8:N19">
      <formula1>"Not Started,In Progress,Completed,Cancelled,Pending"</formula1>
    </dataValidation>
  </dataValidations>
  <pageMargins left="0.7" right="0.7" top="0.75" bottom="0.75" header="0.3" footer="0.3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fdedebb-755e-49ab-bcd9-178b6107572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D5:G5</xm:sqref>
        </x14:conditionalFormatting>
        <x14:conditionalFormatting xmlns:xm="http://schemas.microsoft.com/office/excel/2006/main">
          <x14:cfRule type="dataBar" id="{cffea586-690c-4bd0-b4a9-2768160d7fa7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J5:N5</xm:sqref>
        </x14:conditionalFormatting>
        <x14:conditionalFormatting xmlns:xm="http://schemas.microsoft.com/office/excel/2006/main">
          <x14:cfRule type="dataBar" id="{97e74596-1c8e-48af-a2dd-6ab0d3e1c44b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H8:H1048576</xm:sqref>
        </x14:conditionalFormatting>
        <x14:conditionalFormatting xmlns:xm="http://schemas.microsoft.com/office/excel/2006/main">
          <x14:cfRule type="dataBar" id="{614a946f-b9c7-4d7f-a861-0de29d00cc8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M8:M1048576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LYL</cp:lastModifiedBy>
  <dcterms:created xsi:type="dcterms:W3CDTF">2015-06-05T18:17:00Z</dcterms:created>
  <dcterms:modified xsi:type="dcterms:W3CDTF">2020-05-19T02:21:45Z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