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</sheets>
  <definedNames>
    <definedName name="Plan 1">Sheet1!$B$13:$H$34</definedName>
  </definedNames>
  <calcPr calcId="144525"/>
</workbook>
</file>

<file path=xl/sharedStrings.xml><?xml version="1.0" encoding="utf-8"?>
<sst xmlns="http://schemas.openxmlformats.org/spreadsheetml/2006/main" count="27" uniqueCount="27">
  <si>
    <t>ProgressGantt Chart-Work Plan安排</t>
  </si>
  <si>
    <t>Master Schedule</t>
  </si>
  <si>
    <t>DonePlan</t>
  </si>
  <si>
    <t>Pending</t>
  </si>
  <si>
    <t>Project内容</t>
  </si>
  <si>
    <t>Completed?</t>
  </si>
  <si>
    <t>Plan开始</t>
  </si>
  <si>
    <t>Plan结束</t>
  </si>
  <si>
    <t>Start Time</t>
  </si>
  <si>
    <t>End Time</t>
  </si>
  <si>
    <t>Days</t>
  </si>
  <si>
    <t>Project内容1</t>
  </si>
  <si>
    <t>Project内容2</t>
  </si>
  <si>
    <t>Project内容3</t>
  </si>
  <si>
    <t>Project内容4</t>
  </si>
  <si>
    <t>Project内容5</t>
  </si>
  <si>
    <t>Project内容6</t>
  </si>
  <si>
    <t>Project内容7</t>
  </si>
  <si>
    <t>Project内容8</t>
  </si>
  <si>
    <t>Project内容9</t>
  </si>
  <si>
    <t>Project内容10</t>
  </si>
  <si>
    <t>Project内容11</t>
  </si>
  <si>
    <t>Project内容12</t>
  </si>
  <si>
    <t>Project内容13</t>
  </si>
  <si>
    <t>Project内容14</t>
  </si>
  <si>
    <t>Project内容15</t>
  </si>
  <si>
    <t>Project内容16</t>
  </si>
</sst>
</file>

<file path=xl/styles.xml><?xml version="1.0" encoding="utf-8"?>
<styleSheet xmlns="http://schemas.openxmlformats.org/spreadsheetml/2006/main">
  <numFmts count="11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"/>
    <numFmt numFmtId="177" formatCode="yyyy"/>
    <numFmt numFmtId="178" formatCode="m/d;@"/>
    <numFmt numFmtId="179" formatCode="m"/>
    <numFmt numFmtId="180" formatCode="d&quot;日&quot;;@"/>
    <numFmt numFmtId="181" formatCode="d"/>
    <numFmt numFmtId="182" formatCode="yyyy&quot;年&quot;mm&quot;月&quot;dd&quot;日&quot;;@"/>
  </numFmts>
  <fonts count="29">
    <font>
      <sz val="11"/>
      <color theme="1"/>
      <name val="宋体"/>
      <charset val="134"/>
      <scheme val="minor"/>
    </font>
    <font>
      <b/>
      <sz val="28"/>
      <color theme="1"/>
      <name val="微软雅黑"/>
      <charset val="134"/>
    </font>
    <font>
      <b/>
      <sz val="14"/>
      <color theme="1"/>
      <name val="华文细黑"/>
      <charset val="134"/>
    </font>
    <font>
      <b/>
      <sz val="12"/>
      <color theme="1"/>
      <name val="华文细黑"/>
      <charset val="134"/>
    </font>
    <font>
      <b/>
      <sz val="11"/>
      <color theme="1"/>
      <name val="华文细黑"/>
      <charset val="134"/>
    </font>
    <font>
      <b/>
      <sz val="11"/>
      <color theme="0"/>
      <name val="华文细黑"/>
      <charset val="134"/>
    </font>
    <font>
      <b/>
      <sz val="12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0"/>
      <color theme="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7746E"/>
        <bgColor indexed="64"/>
      </patternFill>
    </fill>
    <fill>
      <patternFill patternType="solid">
        <fgColor rgb="FF70A09D"/>
        <bgColor indexed="64"/>
      </patternFill>
    </fill>
    <fill>
      <patternFill patternType="solid">
        <fgColor rgb="FFDCE8E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theme="0" tint="-0.05"/>
      </left>
      <right style="thin">
        <color theme="0" tint="-0.05"/>
      </right>
      <top style="thin">
        <color theme="0" tint="-0.05"/>
      </top>
      <bottom style="thin">
        <color theme="0" tint="-0.05"/>
      </bottom>
      <diagonal/>
    </border>
    <border>
      <left/>
      <right/>
      <top style="thin">
        <color theme="0" tint="-0.05"/>
      </top>
      <bottom style="thin">
        <color theme="0" tint="-0.0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 tint="-0.15"/>
      </bottom>
      <diagonal/>
    </border>
    <border>
      <left/>
      <right/>
      <top style="thin">
        <color theme="0" tint="-0.15"/>
      </top>
      <bottom style="thin">
        <color theme="0" tint="-0.15"/>
      </bottom>
      <diagonal/>
    </border>
    <border>
      <left/>
      <right/>
      <top style="thin">
        <color theme="0" tint="-0.15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5" fillId="26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11" fillId="8" borderId="7" applyNumberFormat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178" fontId="0" fillId="0" borderId="0" xfId="0" applyNumberFormat="1">
      <alignment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177" fontId="2" fillId="3" borderId="0" xfId="0" applyNumberFormat="1" applyFont="1" applyFill="1" applyAlignment="1">
      <alignment horizontal="center" vertical="center"/>
    </xf>
    <xf numFmtId="176" fontId="2" fillId="3" borderId="0" xfId="0" applyNumberFormat="1" applyFont="1" applyFill="1" applyAlignment="1">
      <alignment horizontal="center" vertical="center"/>
    </xf>
    <xf numFmtId="179" fontId="2" fillId="3" borderId="0" xfId="0" applyNumberFormat="1" applyFont="1" applyFill="1" applyAlignment="1">
      <alignment horizontal="center" vertical="center"/>
    </xf>
    <xf numFmtId="180" fontId="2" fillId="3" borderId="0" xfId="0" applyNumberFormat="1" applyFont="1" applyFill="1" applyAlignment="1">
      <alignment horizontal="center" vertical="center"/>
    </xf>
    <xf numFmtId="181" fontId="2" fillId="3" borderId="0" xfId="0" applyNumberFormat="1" applyFont="1" applyFill="1" applyAlignment="1">
      <alignment vertical="center"/>
    </xf>
    <xf numFmtId="180" fontId="2" fillId="3" borderId="0" xfId="0" applyNumberFormat="1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181" fontId="4" fillId="3" borderId="0" xfId="0" applyNumberFormat="1" applyFont="1" applyFill="1" applyBorder="1" applyAlignment="1">
      <alignment horizontal="center" vertical="center"/>
    </xf>
    <xf numFmtId="181" fontId="5" fillId="3" borderId="0" xfId="0" applyNumberFormat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14" fontId="8" fillId="4" borderId="1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182" fontId="9" fillId="3" borderId="3" xfId="0" applyNumberFormat="1" applyFont="1" applyFill="1" applyBorder="1" applyAlignment="1">
      <alignment horizontal="center" vertical="center" textRotation="255"/>
    </xf>
    <xf numFmtId="178" fontId="0" fillId="5" borderId="4" xfId="0" applyNumberFormat="1" applyFill="1" applyBorder="1">
      <alignment vertical="center"/>
    </xf>
    <xf numFmtId="178" fontId="0" fillId="5" borderId="5" xfId="0" applyNumberFormat="1" applyFill="1" applyBorder="1">
      <alignment vertical="center"/>
    </xf>
    <xf numFmtId="178" fontId="0" fillId="5" borderId="6" xfId="0" applyNumberFormat="1" applyFill="1" applyBorder="1">
      <alignment vertical="center"/>
    </xf>
    <xf numFmtId="178" fontId="0" fillId="2" borderId="0" xfId="0" applyNumberFormat="1" applyFill="1">
      <alignment vertical="center"/>
    </xf>
    <xf numFmtId="181" fontId="5" fillId="2" borderId="0" xfId="0" applyNumberFormat="1" applyFont="1" applyFill="1" applyBorder="1" applyAlignment="1">
      <alignment horizontal="center" vertical="center"/>
    </xf>
    <xf numFmtId="178" fontId="0" fillId="3" borderId="0" xfId="0" applyNumberFormat="1" applyFill="1">
      <alignment vertical="center"/>
    </xf>
    <xf numFmtId="178" fontId="0" fillId="5" borderId="0" xfId="0" applyNumberFormat="1" applyFill="1">
      <alignment vertical="center"/>
    </xf>
    <xf numFmtId="178" fontId="0" fillId="5" borderId="4" xfId="0" applyNumberFormat="1" applyFill="1" applyBorder="1">
      <alignment vertical="center"/>
    </xf>
    <xf numFmtId="178" fontId="0" fillId="5" borderId="5" xfId="0" applyNumberFormat="1" applyFill="1" applyBorder="1">
      <alignment vertical="center"/>
    </xf>
    <xf numFmtId="178" fontId="0" fillId="5" borderId="6" xfId="0" applyNumberForma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4">
    <dxf>
      <fill>
        <gradientFill degree="90">
          <stop position="0">
            <color rgb="FFEA7B6F"/>
          </stop>
          <stop position="1">
            <color rgb="FFEA7B6F"/>
          </stop>
        </gradientFill>
      </fill>
    </dxf>
    <dxf>
      <fill>
        <gradientFill degree="90">
          <stop position="0">
            <color rgb="FF93CF76"/>
          </stop>
          <stop position="1">
            <color rgb="FF93CF76"/>
          </stop>
        </gradientFill>
      </fill>
    </dxf>
    <dxf>
      <border>
        <right style="thin">
          <color rgb="FFFF0000"/>
        </right>
      </border>
    </dxf>
    <dxf>
      <font>
        <color rgb="FF749FA3"/>
      </font>
      <fill>
        <gradientFill degree="90">
          <stop position="0">
            <color rgb="FFDCE8E8"/>
          </stop>
          <stop position="1">
            <color rgb="FFDCE8E8"/>
          </stop>
        </gradientFill>
      </fill>
    </dxf>
  </dxfs>
  <tableStyles count="0" defaultTableStyle="TableStyleMedium2" defaultPivotStyle="PivotStyleLight16"/>
  <colors>
    <mruColors>
      <color rgb="0096FEF8"/>
      <color rgb="00FFD0FB"/>
      <color rgb="00395751"/>
      <color rgb="00749FA3"/>
      <color rgb="0047746E"/>
      <color rgb="00DCE8E8"/>
      <color rgb="00EA7B6F"/>
      <color rgb="0070A09D"/>
      <color rgb="0093CF76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565447545717036"/>
          <c:y val="0.0691562932226833"/>
          <c:w val="0.894128970163619"/>
          <c:h val="0.74107883817427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DCE8E8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EA7B6F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rgbClr val="93CF76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Sheet1!$C$6:$C$10</c:f>
              <c:strCache>
                <c:ptCount val="5"/>
                <c:pt idx="0" c:formatCode="d">
                  <c:v>Master Schedule</c:v>
                </c:pt>
                <c:pt idx="2" c:formatCode="d">
                  <c:v>DonePlan</c:v>
                </c:pt>
                <c:pt idx="4" c:formatCode="d">
                  <c:v>Pending</c:v>
                </c:pt>
              </c:strCache>
            </c:strRef>
          </c:cat>
          <c:val>
            <c:numRef>
              <c:f>Sheet1!$D$6:$D$10</c:f>
              <c:numCache>
                <c:formatCode>d</c:formatCode>
                <c:ptCount val="5"/>
                <c:pt idx="0">
                  <c:v>16</c:v>
                </c:pt>
                <c:pt idx="2">
                  <c:v>12</c:v>
                </c:pt>
                <c:pt idx="4">
                  <c:v>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6"/>
        <c:overlap val="-12"/>
        <c:axId val="692932566"/>
        <c:axId val="20869649"/>
      </c:barChart>
      <c:catAx>
        <c:axId val="69293256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20869649"/>
        <c:crosses val="autoZero"/>
        <c:auto val="1"/>
        <c:lblAlgn val="ctr"/>
        <c:lblOffset val="100"/>
        <c:noMultiLvlLbl val="0"/>
      </c:catAx>
      <c:valAx>
        <c:axId val="20869649"/>
        <c:scaling>
          <c:orientation val="minMax"/>
        </c:scaling>
        <c:delete val="1"/>
        <c:axPos val="l"/>
        <c:numFmt formatCode="d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69293256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b="1">
          <a:solidFill>
            <a:schemeClr val="bg1"/>
          </a:solidFill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6</xdr:col>
      <xdr:colOff>693420</xdr:colOff>
      <xdr:row>6</xdr:row>
      <xdr:rowOff>40005</xdr:rowOff>
    </xdr:from>
    <xdr:ext cx="7534275" cy="1322705"/>
    <xdr:sp>
      <xdr:nvSpPr>
        <xdr:cNvPr id="9" name="矩形 8"/>
        <xdr:cNvSpPr/>
      </xdr:nvSpPr>
      <xdr:spPr>
        <a:xfrm>
          <a:off x="5103495" y="1475105"/>
          <a:ext cx="7534275" cy="13227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p>
          <a:pPr algn="ctr"/>
          <a:endParaRPr lang="zh-CN" altLang="en-US" sz="7200" b="1">
            <a:ln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  <xdr:twoCellAnchor>
    <xdr:from>
      <xdr:col>4</xdr:col>
      <xdr:colOff>79375</xdr:colOff>
      <xdr:row>4</xdr:row>
      <xdr:rowOff>161925</xdr:rowOff>
    </xdr:from>
    <xdr:to>
      <xdr:col>7</xdr:col>
      <xdr:colOff>70485</xdr:colOff>
      <xdr:row>10</xdr:row>
      <xdr:rowOff>53340</xdr:rowOff>
    </xdr:to>
    <xdr:graphicFrame>
      <xdr:nvGraphicFramePr>
        <xdr:cNvPr id="13" name="图表 12"/>
        <xdr:cNvGraphicFramePr/>
      </xdr:nvGraphicFramePr>
      <xdr:xfrm>
        <a:off x="2813050" y="1089025"/>
        <a:ext cx="2639060" cy="14154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657225</xdr:colOff>
      <xdr:row>7</xdr:row>
      <xdr:rowOff>47625</xdr:rowOff>
    </xdr:from>
    <xdr:to>
      <xdr:col>1</xdr:col>
      <xdr:colOff>800100</xdr:colOff>
      <xdr:row>7</xdr:row>
      <xdr:rowOff>191770</xdr:rowOff>
    </xdr:to>
    <xdr:sp>
      <xdr:nvSpPr>
        <xdr:cNvPr id="17" name="椭圆 16"/>
        <xdr:cNvSpPr/>
      </xdr:nvSpPr>
      <xdr:spPr>
        <a:xfrm>
          <a:off x="819150" y="1736725"/>
          <a:ext cx="142875" cy="144145"/>
        </a:xfrm>
        <a:prstGeom prst="ellipse">
          <a:avLst/>
        </a:prstGeom>
        <a:solidFill>
          <a:srgbClr val="EA7B6F"/>
        </a:solidFill>
        <a:ln w="44450" cmpd="dbl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657225</xdr:colOff>
      <xdr:row>5</xdr:row>
      <xdr:rowOff>47625</xdr:rowOff>
    </xdr:from>
    <xdr:to>
      <xdr:col>1</xdr:col>
      <xdr:colOff>800100</xdr:colOff>
      <xdr:row>5</xdr:row>
      <xdr:rowOff>191770</xdr:rowOff>
    </xdr:to>
    <xdr:sp>
      <xdr:nvSpPr>
        <xdr:cNvPr id="19" name="椭圆 18"/>
        <xdr:cNvSpPr/>
      </xdr:nvSpPr>
      <xdr:spPr>
        <a:xfrm>
          <a:off x="819150" y="1228725"/>
          <a:ext cx="142875" cy="144145"/>
        </a:xfrm>
        <a:prstGeom prst="ellipse">
          <a:avLst/>
        </a:prstGeom>
        <a:solidFill>
          <a:srgbClr val="70A09D"/>
        </a:solidFill>
        <a:ln w="44450" cmpd="dbl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657225</xdr:colOff>
      <xdr:row>9</xdr:row>
      <xdr:rowOff>47625</xdr:rowOff>
    </xdr:from>
    <xdr:to>
      <xdr:col>1</xdr:col>
      <xdr:colOff>800100</xdr:colOff>
      <xdr:row>9</xdr:row>
      <xdr:rowOff>191770</xdr:rowOff>
    </xdr:to>
    <xdr:sp>
      <xdr:nvSpPr>
        <xdr:cNvPr id="20" name="椭圆 19"/>
        <xdr:cNvSpPr/>
      </xdr:nvSpPr>
      <xdr:spPr>
        <a:xfrm>
          <a:off x="819150" y="2244725"/>
          <a:ext cx="142875" cy="144145"/>
        </a:xfrm>
        <a:prstGeom prst="ellipse">
          <a:avLst/>
        </a:prstGeom>
        <a:solidFill>
          <a:srgbClr val="93CF76"/>
        </a:solidFill>
        <a:ln w="44450" cmpd="dbl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相邻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djacency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75000">
              <a:schemeClr val="phClr">
                <a:shade val="100000"/>
                <a:satMod val="115000"/>
              </a:schemeClr>
            </a:gs>
            <a:gs pos="100000">
              <a:schemeClr val="phClr">
                <a:shade val="70000"/>
                <a:satMod val="130000"/>
              </a:schemeClr>
            </a:gs>
          </a:gsLst>
          <a:path path="circle">
            <a:fillToRect l="20000" t="50000" r="100000" b="5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tint val="97000"/>
              </a:schemeClr>
              <a:schemeClr val="phClr">
                <a:shade val="96000"/>
              </a:schemeClr>
            </a:duotone>
          </a:blip>
          <a:tile tx="0" ty="0" sx="32000" sy="32000" flip="none" algn="tl"/>
        </a:blip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M34"/>
  <sheetViews>
    <sheetView showGridLines="0" tabSelected="1" workbookViewId="0">
      <selection activeCell="AO15" sqref="AO15"/>
    </sheetView>
  </sheetViews>
  <sheetFormatPr defaultColWidth="9" defaultRowHeight="13.5"/>
  <cols>
    <col min="1" max="1" width="2.125" customWidth="1"/>
    <col min="2" max="2" width="12.375" style="2" customWidth="1"/>
    <col min="3" max="3" width="9.75" style="2" customWidth="1"/>
    <col min="4" max="4" width="11.625" style="2" customWidth="1"/>
    <col min="5" max="5" width="11.125" style="2" customWidth="1"/>
    <col min="6" max="6" width="10.875" style="2" customWidth="1"/>
    <col min="7" max="7" width="12.75" style="2" customWidth="1"/>
    <col min="8" max="8" width="5.25" style="2" customWidth="1"/>
    <col min="9" max="17" width="2.75833333333333" style="3" customWidth="1"/>
    <col min="18" max="39" width="3.375" style="3" customWidth="1"/>
    <col min="40" max="40" width="2.25" customWidth="1"/>
  </cols>
  <sheetData>
    <row r="1" ht="12" customHeight="1" spans="2:27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="1" customFormat="1" ht="45" customHeight="1" spans="2:39">
      <c r="B2" s="5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</row>
    <row r="3" s="1" customFormat="1" ht="8" customHeight="1" spans="2:39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32"/>
      <c r="AC3" s="32"/>
      <c r="AD3" s="33"/>
      <c r="AE3" s="33"/>
      <c r="AF3" s="33"/>
      <c r="AG3" s="33"/>
      <c r="AH3" s="33"/>
      <c r="AI3" s="33"/>
      <c r="AJ3" s="33"/>
      <c r="AK3" s="32"/>
      <c r="AL3" s="32"/>
      <c r="AM3" s="32"/>
    </row>
    <row r="4" ht="8" customHeight="1" spans="2:39">
      <c r="B4" s="8"/>
      <c r="C4" s="9"/>
      <c r="D4" s="10"/>
      <c r="E4" s="11"/>
      <c r="F4" s="12"/>
      <c r="G4" s="11"/>
      <c r="H4" s="13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34"/>
      <c r="AC4" s="34"/>
      <c r="AD4" s="16"/>
      <c r="AE4" s="16"/>
      <c r="AF4" s="16"/>
      <c r="AG4" s="16"/>
      <c r="AH4" s="16"/>
      <c r="AI4" s="16"/>
      <c r="AJ4" s="16"/>
      <c r="AK4" s="34"/>
      <c r="AL4" s="34"/>
      <c r="AM4" s="34"/>
    </row>
    <row r="5" ht="20" customHeight="1" spans="2:39">
      <c r="B5" s="14"/>
      <c r="C5" s="14"/>
      <c r="D5" s="14"/>
      <c r="E5" s="14"/>
      <c r="F5" s="14"/>
      <c r="G5" s="14"/>
      <c r="H5" s="14"/>
      <c r="I5" s="28">
        <f>D13</f>
        <v>44136</v>
      </c>
      <c r="J5" s="28">
        <f>I5+1</f>
        <v>44137</v>
      </c>
      <c r="K5" s="28">
        <f>J5+1</f>
        <v>44138</v>
      </c>
      <c r="L5" s="28">
        <f>K5+1</f>
        <v>44139</v>
      </c>
      <c r="M5" s="28">
        <f>L5+1</f>
        <v>44140</v>
      </c>
      <c r="N5" s="28">
        <f>M5+1</f>
        <v>44141</v>
      </c>
      <c r="O5" s="28">
        <f>N5+1</f>
        <v>44142</v>
      </c>
      <c r="P5" s="28">
        <f>O5+1</f>
        <v>44143</v>
      </c>
      <c r="Q5" s="28">
        <f>P5+1</f>
        <v>44144</v>
      </c>
      <c r="R5" s="28">
        <f>Q5+1</f>
        <v>44145</v>
      </c>
      <c r="S5" s="28">
        <f>R5+1</f>
        <v>44146</v>
      </c>
      <c r="T5" s="28">
        <f>S5+1</f>
        <v>44147</v>
      </c>
      <c r="U5" s="28">
        <f>T5+1</f>
        <v>44148</v>
      </c>
      <c r="V5" s="28">
        <f>U5+1</f>
        <v>44149</v>
      </c>
      <c r="W5" s="28">
        <f>V5+1</f>
        <v>44150</v>
      </c>
      <c r="X5" s="28">
        <f>W5+1</f>
        <v>44151</v>
      </c>
      <c r="Y5" s="28">
        <f>X5+1</f>
        <v>44152</v>
      </c>
      <c r="Z5" s="28">
        <f>Y5+1</f>
        <v>44153</v>
      </c>
      <c r="AA5" s="28">
        <f>Z5+1</f>
        <v>44154</v>
      </c>
      <c r="AB5" s="28">
        <f>AA5+1</f>
        <v>44155</v>
      </c>
      <c r="AC5" s="28">
        <f>AB5+1</f>
        <v>44156</v>
      </c>
      <c r="AD5" s="28">
        <f>AC5+1</f>
        <v>44157</v>
      </c>
      <c r="AE5" s="28">
        <f>AD5+1</f>
        <v>44158</v>
      </c>
      <c r="AF5" s="28">
        <f>AE5+1</f>
        <v>44159</v>
      </c>
      <c r="AG5" s="28">
        <f>AF5+1</f>
        <v>44160</v>
      </c>
      <c r="AH5" s="28">
        <f>AG5+1</f>
        <v>44161</v>
      </c>
      <c r="AI5" s="28">
        <f>AH5+1</f>
        <v>44162</v>
      </c>
      <c r="AJ5" s="28">
        <f>AI5+1</f>
        <v>44163</v>
      </c>
      <c r="AK5" s="28">
        <f>AJ5+1</f>
        <v>44164</v>
      </c>
      <c r="AL5" s="28">
        <f>AK5+1</f>
        <v>44165</v>
      </c>
      <c r="AM5" s="28">
        <f>AL5+1</f>
        <v>44166</v>
      </c>
    </row>
    <row r="6" ht="20" customHeight="1" spans="2:39">
      <c r="B6" s="15"/>
      <c r="C6" s="16" t="s">
        <v>1</v>
      </c>
      <c r="D6" s="16">
        <f>COUNTA($B$13:$B$194)</f>
        <v>16</v>
      </c>
      <c r="E6" s="15"/>
      <c r="F6" s="15"/>
      <c r="G6" s="15"/>
      <c r="H6" s="15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</row>
    <row r="7" ht="20" customHeight="1" spans="2:39">
      <c r="B7" s="15"/>
      <c r="C7" s="16"/>
      <c r="D7" s="15"/>
      <c r="E7" s="15"/>
      <c r="F7" s="15"/>
      <c r="G7" s="15"/>
      <c r="H7" s="15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</row>
    <row r="8" ht="20" customHeight="1" spans="2:39">
      <c r="B8" s="15"/>
      <c r="C8" s="16" t="s">
        <v>2</v>
      </c>
      <c r="D8" s="16">
        <f>COUNTIFS(C13:C194,"Done")</f>
        <v>12</v>
      </c>
      <c r="E8" s="15"/>
      <c r="F8" s="15"/>
      <c r="G8" s="15"/>
      <c r="H8" s="15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</row>
    <row r="9" ht="20" customHeight="1" spans="2:39">
      <c r="B9" s="15"/>
      <c r="C9" s="16"/>
      <c r="D9" s="16"/>
      <c r="E9" s="15"/>
      <c r="F9" s="15"/>
      <c r="G9" s="15"/>
      <c r="H9" s="15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</row>
    <row r="10" ht="20" customHeight="1" spans="2:39">
      <c r="B10" s="15"/>
      <c r="C10" s="16" t="s">
        <v>3</v>
      </c>
      <c r="D10" s="16">
        <f>COUNTIFS(C13:C194,"Pending")</f>
        <v>4</v>
      </c>
      <c r="E10" s="15"/>
      <c r="F10" s="15"/>
      <c r="G10" s="15"/>
      <c r="H10" s="15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</row>
    <row r="11" ht="8" customHeight="1" spans="2:39">
      <c r="B11" s="17"/>
      <c r="C11" s="18"/>
      <c r="D11" s="19"/>
      <c r="E11" s="19"/>
      <c r="F11" s="19"/>
      <c r="G11" s="19"/>
      <c r="H11" s="20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</row>
    <row r="12" ht="27" customHeight="1" spans="2:39">
      <c r="B12" s="21" t="s">
        <v>4</v>
      </c>
      <c r="C12" s="21" t="s">
        <v>5</v>
      </c>
      <c r="D12" s="22" t="s">
        <v>6</v>
      </c>
      <c r="E12" s="22" t="s">
        <v>7</v>
      </c>
      <c r="F12" s="22" t="s">
        <v>8</v>
      </c>
      <c r="G12" s="22" t="s">
        <v>9</v>
      </c>
      <c r="H12" s="23" t="s">
        <v>10</v>
      </c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</row>
    <row r="13" ht="16" customHeight="1" spans="2:39">
      <c r="B13" s="24" t="s">
        <v>11</v>
      </c>
      <c r="C13" s="24" t="str">
        <f>IF(G13&gt;0,"Done","Pending")</f>
        <v>Done</v>
      </c>
      <c r="D13" s="25">
        <v>44136</v>
      </c>
      <c r="E13" s="25">
        <v>44140</v>
      </c>
      <c r="F13" s="25">
        <v>44136</v>
      </c>
      <c r="G13" s="25">
        <v>44142</v>
      </c>
      <c r="H13" s="26">
        <f>IF(G13="","",G13-F13+1)</f>
        <v>7</v>
      </c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36"/>
    </row>
    <row r="14" ht="16" customHeight="1" spans="2:39">
      <c r="B14" s="24" t="s">
        <v>12</v>
      </c>
      <c r="C14" s="24" t="str">
        <f t="shared" ref="C14:C34" si="0">IF(G14&gt;0,"Done","Pending")</f>
        <v>Done</v>
      </c>
      <c r="D14" s="25">
        <v>44140</v>
      </c>
      <c r="E14" s="25">
        <v>44144</v>
      </c>
      <c r="F14" s="25">
        <v>44141</v>
      </c>
      <c r="G14" s="25">
        <v>44146</v>
      </c>
      <c r="H14" s="26">
        <f t="shared" ref="H14:H34" si="1">IF(G14="","",G14-F14+1)</f>
        <v>6</v>
      </c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7"/>
    </row>
    <row r="15" ht="16" customHeight="1" spans="2:39">
      <c r="B15" s="24" t="s">
        <v>13</v>
      </c>
      <c r="C15" s="24" t="str">
        <f t="shared" si="0"/>
        <v>Done</v>
      </c>
      <c r="D15" s="25">
        <v>44147</v>
      </c>
      <c r="E15" s="25">
        <v>44151</v>
      </c>
      <c r="F15" s="25">
        <v>44147</v>
      </c>
      <c r="G15" s="25">
        <v>44153</v>
      </c>
      <c r="H15" s="26">
        <f t="shared" si="1"/>
        <v>7</v>
      </c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7"/>
    </row>
    <row r="16" ht="16" customHeight="1" spans="2:39">
      <c r="B16" s="24" t="s">
        <v>14</v>
      </c>
      <c r="C16" s="24" t="str">
        <f t="shared" si="0"/>
        <v>Done</v>
      </c>
      <c r="D16" s="25">
        <v>44138</v>
      </c>
      <c r="E16" s="25">
        <v>44141</v>
      </c>
      <c r="F16" s="25">
        <v>44141</v>
      </c>
      <c r="G16" s="25">
        <v>44147</v>
      </c>
      <c r="H16" s="26">
        <f t="shared" si="1"/>
        <v>7</v>
      </c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7"/>
    </row>
    <row r="17" ht="16" customHeight="1" spans="2:39">
      <c r="B17" s="24" t="s">
        <v>15</v>
      </c>
      <c r="C17" s="24" t="str">
        <f t="shared" si="0"/>
        <v>Done</v>
      </c>
      <c r="D17" s="25">
        <v>44155</v>
      </c>
      <c r="E17" s="25">
        <v>44160</v>
      </c>
      <c r="F17" s="25">
        <v>44157</v>
      </c>
      <c r="G17" s="25">
        <v>44163</v>
      </c>
      <c r="H17" s="26">
        <f t="shared" si="1"/>
        <v>7</v>
      </c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7"/>
    </row>
    <row r="18" ht="16" customHeight="1" spans="2:39">
      <c r="B18" s="24" t="s">
        <v>16</v>
      </c>
      <c r="C18" s="24" t="str">
        <f t="shared" si="0"/>
        <v>Done</v>
      </c>
      <c r="D18" s="25">
        <v>44145</v>
      </c>
      <c r="E18" s="25">
        <v>44151</v>
      </c>
      <c r="F18" s="25">
        <v>44143</v>
      </c>
      <c r="G18" s="25">
        <v>44151</v>
      </c>
      <c r="H18" s="26">
        <f t="shared" si="1"/>
        <v>9</v>
      </c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7"/>
    </row>
    <row r="19" ht="16" customHeight="1" spans="2:39">
      <c r="B19" s="24" t="s">
        <v>17</v>
      </c>
      <c r="C19" s="24" t="str">
        <f t="shared" si="0"/>
        <v>Done</v>
      </c>
      <c r="D19" s="25">
        <v>43471</v>
      </c>
      <c r="E19" s="25">
        <v>43477</v>
      </c>
      <c r="F19" s="25">
        <v>43471</v>
      </c>
      <c r="G19" s="25">
        <v>43477</v>
      </c>
      <c r="H19" s="26">
        <f t="shared" si="1"/>
        <v>7</v>
      </c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7"/>
    </row>
    <row r="20" ht="16" customHeight="1" spans="2:39">
      <c r="B20" s="24" t="s">
        <v>18</v>
      </c>
      <c r="C20" s="24" t="str">
        <f t="shared" si="0"/>
        <v>Pending</v>
      </c>
      <c r="D20" s="25">
        <v>43472</v>
      </c>
      <c r="E20" s="25">
        <v>43479</v>
      </c>
      <c r="F20" s="25">
        <v>43472</v>
      </c>
      <c r="G20" s="25"/>
      <c r="H20" s="26" t="str">
        <f t="shared" si="1"/>
        <v/>
      </c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5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7"/>
    </row>
    <row r="21" ht="16" customHeight="1" spans="2:39">
      <c r="B21" s="24" t="s">
        <v>19</v>
      </c>
      <c r="C21" s="24" t="str">
        <f t="shared" si="0"/>
        <v>Done</v>
      </c>
      <c r="D21" s="25">
        <v>43472</v>
      </c>
      <c r="E21" s="25">
        <v>43483</v>
      </c>
      <c r="F21" s="25">
        <v>43472</v>
      </c>
      <c r="G21" s="25">
        <v>43483</v>
      </c>
      <c r="H21" s="26">
        <f t="shared" si="1"/>
        <v>12</v>
      </c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7"/>
    </row>
    <row r="22" ht="16" customHeight="1" spans="2:39">
      <c r="B22" s="24" t="s">
        <v>20</v>
      </c>
      <c r="C22" s="24" t="str">
        <f t="shared" si="0"/>
        <v>Pending</v>
      </c>
      <c r="D22" s="25">
        <v>43474</v>
      </c>
      <c r="E22" s="25">
        <v>43483</v>
      </c>
      <c r="F22" s="25">
        <v>43474</v>
      </c>
      <c r="G22" s="25"/>
      <c r="H22" s="26" t="str">
        <f t="shared" si="1"/>
        <v/>
      </c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7"/>
    </row>
    <row r="23" ht="16" customHeight="1" spans="2:39">
      <c r="B23" s="24" t="s">
        <v>21</v>
      </c>
      <c r="C23" s="24" t="str">
        <f t="shared" si="0"/>
        <v>Done</v>
      </c>
      <c r="D23" s="25">
        <v>43474</v>
      </c>
      <c r="E23" s="25">
        <v>43478</v>
      </c>
      <c r="F23" s="25">
        <v>43474</v>
      </c>
      <c r="G23" s="25">
        <v>43478</v>
      </c>
      <c r="H23" s="26">
        <f t="shared" si="1"/>
        <v>5</v>
      </c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7"/>
    </row>
    <row r="24" ht="16" customHeight="1" spans="2:39">
      <c r="B24" s="24" t="s">
        <v>22</v>
      </c>
      <c r="C24" s="24" t="str">
        <f t="shared" si="0"/>
        <v>Done</v>
      </c>
      <c r="D24" s="25">
        <v>43476</v>
      </c>
      <c r="E24" s="25">
        <v>43478</v>
      </c>
      <c r="F24" s="25">
        <v>43476</v>
      </c>
      <c r="G24" s="25">
        <v>43478</v>
      </c>
      <c r="H24" s="26">
        <f t="shared" si="1"/>
        <v>3</v>
      </c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7"/>
    </row>
    <row r="25" ht="16" customHeight="1" spans="2:39">
      <c r="B25" s="24" t="s">
        <v>23</v>
      </c>
      <c r="C25" s="24" t="str">
        <f t="shared" si="0"/>
        <v>Pending</v>
      </c>
      <c r="D25" s="25">
        <v>43476</v>
      </c>
      <c r="E25" s="25">
        <v>43477</v>
      </c>
      <c r="F25" s="25">
        <v>43476</v>
      </c>
      <c r="G25" s="25"/>
      <c r="H25" s="26" t="str">
        <f t="shared" si="1"/>
        <v/>
      </c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7"/>
    </row>
    <row r="26" ht="16" customHeight="1" spans="2:39">
      <c r="B26" s="24" t="s">
        <v>24</v>
      </c>
      <c r="C26" s="24" t="str">
        <f t="shared" si="0"/>
        <v>Done</v>
      </c>
      <c r="D26" s="25">
        <v>43479</v>
      </c>
      <c r="E26" s="25">
        <v>43490</v>
      </c>
      <c r="F26" s="25">
        <v>43479</v>
      </c>
      <c r="G26" s="25">
        <v>43490</v>
      </c>
      <c r="H26" s="26">
        <f t="shared" si="1"/>
        <v>12</v>
      </c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7"/>
    </row>
    <row r="27" ht="16" customHeight="1" spans="2:39">
      <c r="B27" s="24" t="s">
        <v>25</v>
      </c>
      <c r="C27" s="24" t="str">
        <f t="shared" si="0"/>
        <v>Pending</v>
      </c>
      <c r="D27" s="25">
        <v>43478</v>
      </c>
      <c r="E27" s="25">
        <v>43490</v>
      </c>
      <c r="F27" s="25">
        <v>43478</v>
      </c>
      <c r="G27" s="25"/>
      <c r="H27" s="26" t="str">
        <f t="shared" si="1"/>
        <v/>
      </c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7"/>
    </row>
    <row r="28" ht="16" customHeight="1" spans="2:39">
      <c r="B28" s="24" t="s">
        <v>26</v>
      </c>
      <c r="C28" s="24" t="str">
        <f t="shared" si="0"/>
        <v>Done</v>
      </c>
      <c r="D28" s="25">
        <v>43480</v>
      </c>
      <c r="E28" s="25">
        <v>43482</v>
      </c>
      <c r="F28" s="25">
        <v>43480</v>
      </c>
      <c r="G28" s="25">
        <v>43482</v>
      </c>
      <c r="H28" s="26">
        <f t="shared" si="1"/>
        <v>3</v>
      </c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7"/>
    </row>
    <row r="29" ht="16" customHeight="1" spans="2:39">
      <c r="B29" s="24"/>
      <c r="C29" s="24"/>
      <c r="D29" s="25"/>
      <c r="E29" s="25"/>
      <c r="F29" s="25"/>
      <c r="G29" s="25"/>
      <c r="H29" s="26" t="str">
        <f t="shared" si="1"/>
        <v/>
      </c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7"/>
    </row>
    <row r="30" ht="16" customHeight="1" spans="2:39">
      <c r="B30" s="24"/>
      <c r="C30" s="24"/>
      <c r="D30" s="25"/>
      <c r="E30" s="25"/>
      <c r="F30" s="25"/>
      <c r="G30" s="25"/>
      <c r="H30" s="26" t="str">
        <f t="shared" si="1"/>
        <v/>
      </c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7"/>
    </row>
    <row r="31" ht="16" customHeight="1" spans="2:39">
      <c r="B31" s="24"/>
      <c r="C31" s="24"/>
      <c r="D31" s="25"/>
      <c r="E31" s="25"/>
      <c r="F31" s="25"/>
      <c r="G31" s="25"/>
      <c r="H31" s="26" t="str">
        <f t="shared" si="1"/>
        <v/>
      </c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7"/>
    </row>
    <row r="32" ht="16" customHeight="1" spans="2:39">
      <c r="B32" s="24"/>
      <c r="C32" s="24"/>
      <c r="D32" s="25"/>
      <c r="E32" s="25"/>
      <c r="F32" s="25"/>
      <c r="G32" s="25"/>
      <c r="H32" s="26" t="str">
        <f t="shared" si="1"/>
        <v/>
      </c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7"/>
    </row>
    <row r="33" ht="16" customHeight="1" spans="2:39">
      <c r="B33" s="24"/>
      <c r="C33" s="24"/>
      <c r="D33" s="25"/>
      <c r="E33" s="25"/>
      <c r="F33" s="25"/>
      <c r="G33" s="25"/>
      <c r="H33" s="26" t="str">
        <f t="shared" si="1"/>
        <v/>
      </c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7"/>
    </row>
    <row r="34" ht="16" customHeight="1" spans="2:39">
      <c r="B34" s="24"/>
      <c r="C34" s="24"/>
      <c r="D34" s="25"/>
      <c r="E34" s="25"/>
      <c r="F34" s="25"/>
      <c r="G34" s="25"/>
      <c r="H34" s="26" t="str">
        <f t="shared" si="1"/>
        <v/>
      </c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8"/>
    </row>
  </sheetData>
  <mergeCells count="32">
    <mergeCell ref="B2:AM2"/>
    <mergeCell ref="I5:I12"/>
    <mergeCell ref="J5:J12"/>
    <mergeCell ref="K5:K12"/>
    <mergeCell ref="L5:L12"/>
    <mergeCell ref="M5:M12"/>
    <mergeCell ref="N5:N12"/>
    <mergeCell ref="O5:O12"/>
    <mergeCell ref="P5:P12"/>
    <mergeCell ref="Q5:Q12"/>
    <mergeCell ref="R5:R12"/>
    <mergeCell ref="S5:S12"/>
    <mergeCell ref="T5:T12"/>
    <mergeCell ref="U5:U12"/>
    <mergeCell ref="V5:V12"/>
    <mergeCell ref="W5:W12"/>
    <mergeCell ref="X5:X12"/>
    <mergeCell ref="Y5:Y12"/>
    <mergeCell ref="Z5:Z12"/>
    <mergeCell ref="AA5:AA12"/>
    <mergeCell ref="AB5:AB12"/>
    <mergeCell ref="AC5:AC12"/>
    <mergeCell ref="AD5:AD12"/>
    <mergeCell ref="AE5:AE12"/>
    <mergeCell ref="AF5:AF12"/>
    <mergeCell ref="AG5:AG12"/>
    <mergeCell ref="AH5:AH12"/>
    <mergeCell ref="AI5:AI12"/>
    <mergeCell ref="AJ5:AJ12"/>
    <mergeCell ref="AK5:AK12"/>
    <mergeCell ref="AL5:AL12"/>
    <mergeCell ref="AM5:AM12"/>
  </mergeCells>
  <conditionalFormatting sqref="AB21">
    <cfRule type="expression" dxfId="0" priority="11">
      <formula>AND(AB$5&gt;=$D20,AB$5&lt;=$E20)</formula>
    </cfRule>
    <cfRule type="expression" dxfId="1" priority="12">
      <formula>AND(AB$5&gt;=$F20,AB$5&lt;=$G20)</formula>
    </cfRule>
  </conditionalFormatting>
  <conditionalFormatting sqref="I13:I34">
    <cfRule type="expression" dxfId="2" priority="13">
      <formula>TODAY()=I$5</formula>
    </cfRule>
  </conditionalFormatting>
  <conditionalFormatting sqref="I13:I10008">
    <cfRule type="expression" dxfId="0" priority="14">
      <formula>AND(I$5&gt;=$D13,I$5&lt;=$E13)</formula>
    </cfRule>
    <cfRule type="expression" dxfId="1" priority="15">
      <formula>AND(I$5&gt;=$F13,I$5&lt;=$G13)</formula>
    </cfRule>
  </conditionalFormatting>
  <conditionalFormatting sqref="J13:J34">
    <cfRule type="expression" dxfId="2" priority="16">
      <formula>TODAY()=J$5</formula>
    </cfRule>
  </conditionalFormatting>
  <conditionalFormatting sqref="J13:J10008">
    <cfRule type="expression" dxfId="0" priority="17">
      <formula>AND(J$5&gt;=$D13,J$5&lt;=$E13)</formula>
    </cfRule>
    <cfRule type="expression" dxfId="1" priority="18">
      <formula>AND(J$5&gt;=$F13,J$5&lt;=$G13)</formula>
    </cfRule>
  </conditionalFormatting>
  <conditionalFormatting sqref="K13:K34">
    <cfRule type="expression" dxfId="2" priority="19">
      <formula>TODAY()=K$5</formula>
    </cfRule>
  </conditionalFormatting>
  <conditionalFormatting sqref="K13:K10008">
    <cfRule type="expression" dxfId="0" priority="20">
      <formula>AND(K$5&gt;=$D13,K$5&lt;=$E13)</formula>
    </cfRule>
    <cfRule type="expression" dxfId="1" priority="21">
      <formula>AND(K$5&gt;=$F13,K$5&lt;=$G13)</formula>
    </cfRule>
  </conditionalFormatting>
  <conditionalFormatting sqref="L13:L34">
    <cfRule type="expression" dxfId="2" priority="22">
      <formula>TODAY()=L$5</formula>
    </cfRule>
  </conditionalFormatting>
  <conditionalFormatting sqref="L13:L10008">
    <cfRule type="expression" dxfId="0" priority="23">
      <formula>AND(L$5&gt;=$D13,L$5&lt;=$E13)</formula>
    </cfRule>
    <cfRule type="expression" dxfId="1" priority="24">
      <formula>AND(L$5&gt;=$F13,L$5&lt;=$G13)</formula>
    </cfRule>
  </conditionalFormatting>
  <conditionalFormatting sqref="M13:M34">
    <cfRule type="expression" dxfId="2" priority="25">
      <formula>TODAY()=M$5</formula>
    </cfRule>
  </conditionalFormatting>
  <conditionalFormatting sqref="M13:M10008">
    <cfRule type="expression" dxfId="0" priority="26">
      <formula>AND(M$5&gt;=$D13,M$5&lt;=$E13)</formula>
    </cfRule>
    <cfRule type="expression" dxfId="1" priority="27">
      <formula>AND(M$5&gt;=$F13,M$5&lt;=$G13)</formula>
    </cfRule>
  </conditionalFormatting>
  <conditionalFormatting sqref="N13:N34">
    <cfRule type="expression" dxfId="2" priority="28">
      <formula>TODAY()=N$5</formula>
    </cfRule>
  </conditionalFormatting>
  <conditionalFormatting sqref="N13:N10008">
    <cfRule type="expression" dxfId="0" priority="29">
      <formula>AND(N$5&gt;=$D13,N$5&lt;=$E13)</formula>
    </cfRule>
    <cfRule type="expression" dxfId="1" priority="30">
      <formula>AND(N$5&gt;=$F13,N$5&lt;=$G13)</formula>
    </cfRule>
  </conditionalFormatting>
  <conditionalFormatting sqref="O13:O34">
    <cfRule type="expression" dxfId="2" priority="31">
      <formula>TODAY()=O$5</formula>
    </cfRule>
  </conditionalFormatting>
  <conditionalFormatting sqref="O13:O10008">
    <cfRule type="expression" dxfId="0" priority="32">
      <formula>AND(O$5&gt;=$D13,O$5&lt;=$E13)</formula>
    </cfRule>
    <cfRule type="expression" dxfId="1" priority="33">
      <formula>AND(O$5&gt;=$F13,O$5&lt;=$G13)</formula>
    </cfRule>
  </conditionalFormatting>
  <conditionalFormatting sqref="P13:P34">
    <cfRule type="expression" dxfId="2" priority="34">
      <formula>TODAY()=P$5</formula>
    </cfRule>
  </conditionalFormatting>
  <conditionalFormatting sqref="P13:P10008">
    <cfRule type="expression" dxfId="0" priority="35">
      <formula>AND(P$5&gt;=$D13,P$5&lt;=$E13)</formula>
    </cfRule>
    <cfRule type="expression" dxfId="1" priority="36">
      <formula>AND(P$5&gt;=$F13,P$5&lt;=$G13)</formula>
    </cfRule>
  </conditionalFormatting>
  <conditionalFormatting sqref="Q13:Q34">
    <cfRule type="expression" dxfId="2" priority="37">
      <formula>TODAY()=Q$5</formula>
    </cfRule>
  </conditionalFormatting>
  <conditionalFormatting sqref="Q13:Q10008">
    <cfRule type="expression" dxfId="0" priority="38">
      <formula>AND(Q$5&gt;=$D13,Q$5&lt;=$E13)</formula>
    </cfRule>
    <cfRule type="expression" dxfId="1" priority="39">
      <formula>AND(Q$5&gt;=$F13,Q$5&lt;=$G13)</formula>
    </cfRule>
  </conditionalFormatting>
  <conditionalFormatting sqref="R13:R34">
    <cfRule type="expression" dxfId="2" priority="40">
      <formula>TODAY()=R$5</formula>
    </cfRule>
  </conditionalFormatting>
  <conditionalFormatting sqref="R13:R10008">
    <cfRule type="expression" dxfId="0" priority="41">
      <formula>AND(R$5&gt;=$D13,R$5&lt;=$E13)</formula>
    </cfRule>
    <cfRule type="expression" dxfId="1" priority="42">
      <formula>AND(R$5&gt;=$F13,R$5&lt;=$G13)</formula>
    </cfRule>
  </conditionalFormatting>
  <conditionalFormatting sqref="S13:S34">
    <cfRule type="expression" dxfId="2" priority="43">
      <formula>TODAY()=S$5</formula>
    </cfRule>
  </conditionalFormatting>
  <conditionalFormatting sqref="S13:S10008">
    <cfRule type="expression" dxfId="0" priority="44">
      <formula>AND(S$5&gt;=$D13,S$5&lt;=$E13)</formula>
    </cfRule>
    <cfRule type="expression" dxfId="1" priority="45">
      <formula>AND(S$5&gt;=$F13,S$5&lt;=$G13)</formula>
    </cfRule>
  </conditionalFormatting>
  <conditionalFormatting sqref="T13:T34">
    <cfRule type="expression" dxfId="2" priority="46">
      <formula>TODAY()=T$5</formula>
    </cfRule>
  </conditionalFormatting>
  <conditionalFormatting sqref="T13:T10008">
    <cfRule type="expression" dxfId="0" priority="47">
      <formula>AND(T$5&gt;=$D13,T$5&lt;=$E13)</formula>
    </cfRule>
    <cfRule type="expression" dxfId="1" priority="48">
      <formula>AND(T$5&gt;=$F13,T$5&lt;=$G13)</formula>
    </cfRule>
  </conditionalFormatting>
  <conditionalFormatting sqref="U13:U34">
    <cfRule type="expression" dxfId="2" priority="49">
      <formula>TODAY()=U$5</formula>
    </cfRule>
  </conditionalFormatting>
  <conditionalFormatting sqref="U13:U10008">
    <cfRule type="expression" dxfId="0" priority="50">
      <formula>AND(U$5&gt;=$D13,U$5&lt;=$E13)</formula>
    </cfRule>
    <cfRule type="expression" dxfId="1" priority="51">
      <formula>AND(U$5&gt;=$F13,U$5&lt;=$G13)</formula>
    </cfRule>
  </conditionalFormatting>
  <conditionalFormatting sqref="V13:V34">
    <cfRule type="expression" dxfId="2" priority="52">
      <formula>TODAY()=V$5</formula>
    </cfRule>
  </conditionalFormatting>
  <conditionalFormatting sqref="V13:V10008">
    <cfRule type="expression" dxfId="0" priority="53">
      <formula>AND(V$5&gt;=$D13,V$5&lt;=$E13)</formula>
    </cfRule>
    <cfRule type="expression" dxfId="1" priority="54">
      <formula>AND(V$5&gt;=$F13,V$5&lt;=$G13)</formula>
    </cfRule>
  </conditionalFormatting>
  <conditionalFormatting sqref="W13:W34">
    <cfRule type="expression" dxfId="2" priority="55">
      <formula>TODAY()=W$5</formula>
    </cfRule>
  </conditionalFormatting>
  <conditionalFormatting sqref="W13:W10008">
    <cfRule type="expression" dxfId="0" priority="56">
      <formula>AND(W$5&gt;=$D13,W$5&lt;=$E13)</formula>
    </cfRule>
    <cfRule type="expression" dxfId="1" priority="57">
      <formula>AND(W$5&gt;=$F13,W$5&lt;=$G13)</formula>
    </cfRule>
  </conditionalFormatting>
  <conditionalFormatting sqref="X13:X34">
    <cfRule type="expression" dxfId="2" priority="58">
      <formula>TODAY()=X$5</formula>
    </cfRule>
  </conditionalFormatting>
  <conditionalFormatting sqref="X13:X10008">
    <cfRule type="expression" dxfId="0" priority="59">
      <formula>AND(X$5&gt;=$D13,X$5&lt;=$E13)</formula>
    </cfRule>
    <cfRule type="expression" dxfId="1" priority="60">
      <formula>AND(X$5&gt;=$F13,X$5&lt;=$G13)</formula>
    </cfRule>
  </conditionalFormatting>
  <conditionalFormatting sqref="Y13:Y34">
    <cfRule type="expression" dxfId="2" priority="61">
      <formula>TODAY()=Y$5</formula>
    </cfRule>
  </conditionalFormatting>
  <conditionalFormatting sqref="Y13:Y10008">
    <cfRule type="expression" dxfId="0" priority="62">
      <formula>AND(Y$5&gt;=$D13,Y$5&lt;=$E13)</formula>
    </cfRule>
    <cfRule type="expression" dxfId="1" priority="63">
      <formula>AND(Y$5&gt;=$F13,Y$5&lt;=$G13)</formula>
    </cfRule>
  </conditionalFormatting>
  <conditionalFormatting sqref="Z13:Z34">
    <cfRule type="expression" dxfId="2" priority="64">
      <formula>TODAY()=Z$5</formula>
    </cfRule>
  </conditionalFormatting>
  <conditionalFormatting sqref="Z13:Z10008">
    <cfRule type="expression" dxfId="0" priority="65">
      <formula>AND(Z$5&gt;=$D13,Z$5&lt;=$E13)</formula>
    </cfRule>
    <cfRule type="expression" dxfId="1" priority="66">
      <formula>AND(Z$5&gt;=$F13,Z$5&lt;=$G13)</formula>
    </cfRule>
  </conditionalFormatting>
  <conditionalFormatting sqref="AA13:AA34">
    <cfRule type="expression" dxfId="2" priority="67">
      <formula>TODAY()=AA$5</formula>
    </cfRule>
  </conditionalFormatting>
  <conditionalFormatting sqref="AA13:AA10008">
    <cfRule type="expression" dxfId="0" priority="68">
      <formula>AND(AA$5&gt;=$D13,AA$5&lt;=$E13)</formula>
    </cfRule>
    <cfRule type="expression" dxfId="1" priority="69">
      <formula>AND(AA$5&gt;=$F13,AA$5&lt;=$G13)</formula>
    </cfRule>
  </conditionalFormatting>
  <conditionalFormatting sqref="AC13:AC34">
    <cfRule type="expression" dxfId="2" priority="73">
      <formula>TODAY()=AC$5</formula>
    </cfRule>
  </conditionalFormatting>
  <conditionalFormatting sqref="AC13:AC10008">
    <cfRule type="expression" dxfId="0" priority="74">
      <formula>AND(AC$5&gt;=$D13,AC$5&lt;=$E13)</formula>
    </cfRule>
    <cfRule type="expression" dxfId="1" priority="75">
      <formula>AND(AC$5&gt;=$F13,AC$5&lt;=$G13)</formula>
    </cfRule>
  </conditionalFormatting>
  <conditionalFormatting sqref="AD13:AD34">
    <cfRule type="expression" dxfId="2" priority="76">
      <formula>TODAY()=AD$5</formula>
    </cfRule>
  </conditionalFormatting>
  <conditionalFormatting sqref="AD13:AD10008">
    <cfRule type="expression" dxfId="0" priority="77">
      <formula>AND(AD$5&gt;=$D13,AD$5&lt;=$E13)</formula>
    </cfRule>
    <cfRule type="expression" dxfId="1" priority="78">
      <formula>AND(AD$5&gt;=$F13,AD$5&lt;=$G13)</formula>
    </cfRule>
  </conditionalFormatting>
  <conditionalFormatting sqref="AE13:AE34">
    <cfRule type="expression" dxfId="2" priority="79">
      <formula>TODAY()=AE$5</formula>
    </cfRule>
  </conditionalFormatting>
  <conditionalFormatting sqref="AE13:AE10008">
    <cfRule type="expression" dxfId="0" priority="80">
      <formula>AND(AE$5&gt;=$D13,AE$5&lt;=$E13)</formula>
    </cfRule>
    <cfRule type="expression" dxfId="1" priority="81">
      <formula>AND(AE$5&gt;=$F13,AE$5&lt;=$G13)</formula>
    </cfRule>
  </conditionalFormatting>
  <conditionalFormatting sqref="AF13:AF34">
    <cfRule type="expression" dxfId="2" priority="82">
      <formula>TODAY()=AF$5</formula>
    </cfRule>
  </conditionalFormatting>
  <conditionalFormatting sqref="AF13:AF10008">
    <cfRule type="expression" dxfId="0" priority="83">
      <formula>AND(AF$5&gt;=$D13,AF$5&lt;=$E13)</formula>
    </cfRule>
    <cfRule type="expression" dxfId="1" priority="84">
      <formula>AND(AF$5&gt;=$F13,AF$5&lt;=$G13)</formula>
    </cfRule>
  </conditionalFormatting>
  <conditionalFormatting sqref="AG13:AG34">
    <cfRule type="expression" dxfId="2" priority="85">
      <formula>TODAY()=AG$5</formula>
    </cfRule>
  </conditionalFormatting>
  <conditionalFormatting sqref="AG13:AG10008">
    <cfRule type="expression" dxfId="0" priority="86">
      <formula>AND(AG$5&gt;=$D13,AG$5&lt;=$E13)</formula>
    </cfRule>
    <cfRule type="expression" dxfId="1" priority="87">
      <formula>AND(AG$5&gt;=$F13,AG$5&lt;=$G13)</formula>
    </cfRule>
  </conditionalFormatting>
  <conditionalFormatting sqref="AH13:AH34">
    <cfRule type="expression" dxfId="2" priority="88">
      <formula>TODAY()=AH$5</formula>
    </cfRule>
  </conditionalFormatting>
  <conditionalFormatting sqref="AH13:AH10008">
    <cfRule type="expression" dxfId="0" priority="89">
      <formula>AND(AH$5&gt;=$D13,AH$5&lt;=$E13)</formula>
    </cfRule>
    <cfRule type="expression" dxfId="1" priority="90">
      <formula>AND(AH$5&gt;=$F13,AH$5&lt;=$G13)</formula>
    </cfRule>
  </conditionalFormatting>
  <conditionalFormatting sqref="AI13:AI34">
    <cfRule type="expression" dxfId="2" priority="91">
      <formula>TODAY()=AI$5</formula>
    </cfRule>
  </conditionalFormatting>
  <conditionalFormatting sqref="AI13:AI10008">
    <cfRule type="expression" dxfId="0" priority="92">
      <formula>AND(AI$5&gt;=$D13,AI$5&lt;=$E13)</formula>
    </cfRule>
    <cfRule type="expression" dxfId="1" priority="93">
      <formula>AND(AI$5&gt;=$F13,AI$5&lt;=$G13)</formula>
    </cfRule>
  </conditionalFormatting>
  <conditionalFormatting sqref="AJ13:AJ34">
    <cfRule type="expression" dxfId="2" priority="94">
      <formula>TODAY()=AJ$5</formula>
    </cfRule>
  </conditionalFormatting>
  <conditionalFormatting sqref="AJ13:AJ10008">
    <cfRule type="expression" dxfId="0" priority="95">
      <formula>AND(AJ$5&gt;=$D13,AJ$5&lt;=$E13)</formula>
    </cfRule>
    <cfRule type="expression" dxfId="1" priority="96">
      <formula>AND(AJ$5&gt;=$F13,AJ$5&lt;=$G13)</formula>
    </cfRule>
  </conditionalFormatting>
  <conditionalFormatting sqref="AK13:AK34">
    <cfRule type="expression" dxfId="2" priority="97">
      <formula>TODAY()=AK$5</formula>
    </cfRule>
  </conditionalFormatting>
  <conditionalFormatting sqref="AK13:AK10008">
    <cfRule type="expression" dxfId="0" priority="98">
      <formula>AND(AK$5&gt;=$D13,AK$5&lt;=$E13)</formula>
    </cfRule>
    <cfRule type="expression" dxfId="1" priority="99">
      <formula>AND(AK$5&gt;=$F13,AK$5&lt;=$G13)</formula>
    </cfRule>
  </conditionalFormatting>
  <conditionalFormatting sqref="AL13:AL34">
    <cfRule type="expression" dxfId="2" priority="100">
      <formula>TODAY()=AL$5</formula>
    </cfRule>
  </conditionalFormatting>
  <conditionalFormatting sqref="AL13:AL10008">
    <cfRule type="expression" dxfId="0" priority="101">
      <formula>AND(AL$5&gt;=$D13,AL$5&lt;=$E13)</formula>
    </cfRule>
    <cfRule type="expression" dxfId="1" priority="102">
      <formula>AND(AL$5&gt;=$F13,AL$5&lt;=$G13)</formula>
    </cfRule>
  </conditionalFormatting>
  <conditionalFormatting sqref="AM13:AM34">
    <cfRule type="expression" dxfId="2" priority="8">
      <formula>TODAY()=AM$5</formula>
    </cfRule>
  </conditionalFormatting>
  <conditionalFormatting sqref="AM13:AM10008">
    <cfRule type="expression" dxfId="0" priority="9">
      <formula>AND(AM$5&gt;=$D13,AM$5&lt;=$E13)</formula>
    </cfRule>
    <cfRule type="expression" dxfId="1" priority="10">
      <formula>AND(AM$5&gt;=$F13,AM$5&lt;=$G13)</formula>
    </cfRule>
  </conditionalFormatting>
  <conditionalFormatting sqref="AD3:AJ4">
    <cfRule type="cellIs" dxfId="3" priority="2" operator="equal">
      <formula>TODAY()</formula>
    </cfRule>
  </conditionalFormatting>
  <conditionalFormatting sqref="B5:H10">
    <cfRule type="cellIs" dxfId="3" priority="1" operator="equal">
      <formula>TODAY()</formula>
    </cfRule>
  </conditionalFormatting>
  <conditionalFormatting sqref="AB13:AB19 AB21:AB34">
    <cfRule type="expression" dxfId="2" priority="70">
      <formula>TODAY()=AB$5</formula>
    </cfRule>
  </conditionalFormatting>
  <conditionalFormatting sqref="AB22:AB10008 AB13:AB19">
    <cfRule type="expression" dxfId="0" priority="71">
      <formula>AND(AB$5&gt;=$D13,AB$5&lt;=$E13)</formula>
    </cfRule>
    <cfRule type="expression" dxfId="1" priority="72">
      <formula>AND(AB$5&gt;=$F13,AB$5&lt;=$G13)</formula>
    </cfRule>
  </conditionalFormatting>
  <pageMargins left="0.75" right="0.75" top="1" bottom="1" header="0.511805555555556" footer="0.51180555555555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cp:lastModifiedBy>财务</cp:lastModifiedBy>
  <dcterms:created xsi:type="dcterms:W3CDTF">2018-12-18T02:38:00Z</dcterms:created>
  <dcterms:modified xsi:type="dcterms:W3CDTF">2020-11-13T07:57:46Z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  <property fmtid="{A09F084E-AD41-489F-8076-AA5BE3082BCA}" pid="100">
    <vt:ui4>5</vt:ui4>
  </property>
  <property fmtid="{64440492-4C8B-11D1-8B70-080036B11A03}" pid="11">
    <vt:lpwstr>Template Flow Hub</vt:lpwstr>
  </property>
</Properties>
</file>