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<sst xmlns="http://schemas.openxmlformats.org/spreadsheetml/2006/main" count="47" uniqueCount="25">
  <si>
    <t>ProjectPlan表-工作Progress Chart</t>
  </si>
  <si>
    <t>Project合计</t>
  </si>
  <si>
    <t>CompletedProject</t>
  </si>
  <si>
    <t>Completion %</t>
  </si>
  <si>
    <t>Progress</t>
  </si>
  <si>
    <t>In Progress</t>
  </si>
  <si>
    <t>Start Date：</t>
  </si>
  <si>
    <t>基本信息</t>
  </si>
  <si>
    <t>Progress管理</t>
  </si>
  <si>
    <t>图表分析</t>
  </si>
  <si>
    <t>No.</t>
  </si>
  <si>
    <t>Project Name</t>
  </si>
  <si>
    <t>ProjectOwner</t>
  </si>
  <si>
    <t>Start Date</t>
  </si>
  <si>
    <t>End Date</t>
  </si>
  <si>
    <t>Actual Start</t>
  </si>
  <si>
    <t>Actual End</t>
  </si>
  <si>
    <t>AProject招商管理</t>
  </si>
  <si>
    <t>张三</t>
  </si>
  <si>
    <t>BProjectBidding管理</t>
  </si>
  <si>
    <t>李四</t>
  </si>
  <si>
    <t>GProject招标管理</t>
  </si>
  <si>
    <t>王五</t>
  </si>
  <si>
    <t>赵六</t>
  </si>
  <si>
    <t>李红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</si>
</sst>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d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6"/>
      <color theme="0"/>
      <name val="微软雅黑"/>
      <charset val="134"/>
    </font>
    <font>
      <b/>
      <sz val="26"/>
      <color theme="1"/>
      <name val="微软雅黑"/>
      <charset val="134"/>
    </font>
    <font>
      <b/>
      <sz val="12"/>
      <color theme="0"/>
      <name val="微软雅黑"/>
      <charset val="134"/>
    </font>
    <font>
      <b/>
      <sz val="20"/>
      <color theme="0"/>
      <name val="Arial Black"/>
      <charset val="134"/>
    </font>
    <font>
      <b/>
      <sz val="14"/>
      <color theme="0"/>
      <name val="微软雅黑"/>
      <charset val="134"/>
    </font>
    <font>
      <sz val="12"/>
      <color theme="1" tint="0.15"/>
      <name val="微软雅黑"/>
      <charset val="134"/>
    </font>
    <font>
      <b/>
      <sz val="14"/>
      <color theme="0"/>
      <name val="Arial Blac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DBD8D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5"/>
      </left>
      <right/>
      <top style="thin">
        <color theme="0" tint="-0.15"/>
      </top>
      <bottom style="thin">
        <color theme="0" tint="-0.15"/>
      </bottom>
      <diagonal/>
    </border>
    <border>
      <left/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/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0.15"/>
      </right>
      <top style="thin">
        <color theme="0" tint="-0.15"/>
      </top>
      <bottom/>
      <diagonal/>
    </border>
    <border>
      <left/>
      <right style="thin">
        <color theme="0" tint="-0.05"/>
      </right>
      <top/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/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1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15"/>
      </bottom>
      <diagonal/>
    </border>
    <border>
      <left style="thin">
        <color theme="0" tint="-0.05"/>
      </left>
      <right style="thin">
        <color theme="0" tint="-0.15"/>
      </right>
      <top/>
      <bottom style="thin">
        <color theme="0" tint="-0.05"/>
      </bottom>
      <diagonal/>
    </border>
    <border>
      <left style="thin">
        <color theme="0" tint="-0.05"/>
      </left>
      <right style="thin">
        <color theme="0" tint="-0.1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15"/>
      </right>
      <top style="thin">
        <color theme="0" tint="-0.0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2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19" borderId="26" applyNumberFormat="0" applyAlignment="0" applyProtection="0">
      <alignment vertical="center"/>
    </xf>
    <xf numFmtId="0" fontId="24" fillId="19" borderId="22" applyNumberFormat="0" applyAlignment="0" applyProtection="0">
      <alignment vertical="center"/>
    </xf>
    <xf numFmtId="0" fontId="25" fillId="24" borderId="28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9" fontId="1" fillId="0" borderId="0" xfId="11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4" fontId="7" fillId="0" borderId="7" xfId="0" applyNumberFormat="1" applyFont="1" applyFill="1" applyBorder="1" applyAlignment="1">
      <alignment horizontal="center" vertical="center"/>
    </xf>
    <xf numFmtId="9" fontId="1" fillId="2" borderId="0" xfId="1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9" fontId="2" fillId="2" borderId="0" xfId="11" applyFont="1" applyFill="1" applyAlignment="1">
      <alignment horizontal="center" vertical="center"/>
    </xf>
    <xf numFmtId="9" fontId="3" fillId="2" borderId="0" xfId="11" applyFont="1" applyFill="1" applyAlignment="1">
      <alignment horizontal="center" vertical="center"/>
    </xf>
    <xf numFmtId="10" fontId="8" fillId="2" borderId="0" xfId="11" applyNumberFormat="1" applyFont="1" applyFill="1" applyAlignment="1">
      <alignment horizontal="left" vertical="center"/>
    </xf>
    <xf numFmtId="10" fontId="8" fillId="3" borderId="0" xfId="11" applyNumberFormat="1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9" fontId="6" fillId="2" borderId="2" xfId="1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9" fontId="6" fillId="2" borderId="10" xfId="11" applyFont="1" applyFill="1" applyBorder="1" applyAlignment="1">
      <alignment horizontal="center" vertical="center" wrapText="1"/>
    </xf>
    <xf numFmtId="176" fontId="4" fillId="2" borderId="1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9" fontId="7" fillId="0" borderId="12" xfId="11" applyNumberFormat="1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9" fontId="7" fillId="0" borderId="4" xfId="1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9" fontId="7" fillId="0" borderId="12" xfId="11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14" fontId="4" fillId="2" borderId="0" xfId="0" applyNumberFormat="1" applyFont="1" applyFill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gradientFill degree="90">
          <stop position="0">
            <color rgb="FFEEB7AB"/>
          </stop>
          <stop position="1">
            <color rgb="FFEEB7AB"/>
          </stop>
        </gradientFill>
      </fill>
    </dxf>
    <dxf>
      <fill>
        <gradientFill degree="90">
          <stop position="0">
            <color rgb="FFE38D76"/>
          </stop>
          <stop position="1">
            <color rgb="FFE38D76"/>
          </stop>
        </gradientFill>
      </fill>
    </dxf>
  </dxfs>
  <tableStyles count="0" defaultTableStyle="TableStyleMedium2" defaultPivotStyle="PivotStyleLight16"/>
  <colors>
    <mruColors>
      <color rgb="00FFCC56"/>
      <color rgb="00E38D76"/>
      <color rgb="00EEB7AB"/>
      <color rgb="007DBD8D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40"/>
  <sheetViews>
    <sheetView showGridLines="0" tabSelected="1" topLeftCell="D1" workbookViewId="0">
      <selection activeCell="I7" sqref="I7"/>
    </sheetView>
  </sheetViews>
  <sheetFormatPr defaultColWidth="10.4583333333333" defaultRowHeight="22" customHeight="1"/>
  <cols>
    <col min="1" max="1" width="2.125" style="2" customWidth="1"/>
    <col min="2" max="2" width="4" style="2" customWidth="1"/>
    <col min="3" max="3" width="4.25" style="2" customWidth="1"/>
    <col min="4" max="4" width="20.625" style="2" customWidth="1"/>
    <col min="5" max="5" width="8" style="2" customWidth="1"/>
    <col min="6" max="9" width="14.75" style="2" customWidth="1"/>
    <col min="10" max="10" width="7.5" style="3" customWidth="1"/>
    <col min="11" max="26" width="3.50833333333333" style="2" customWidth="1"/>
    <col min="27" max="43" width="3.75" style="2" customWidth="1"/>
    <col min="44" max="16352" width="10.4583333333333" style="2" customWidth="1"/>
    <col min="16353" max="16383" width="10.4583333333333" style="2"/>
    <col min="16384" max="16384" width="10.4583333333333" style="4"/>
  </cols>
  <sheetData>
    <row r="1" s="1" customFormat="1" ht="15" customHeight="1" spans="1:43">
      <c r="A1" s="2"/>
      <c r="B1" s="5"/>
      <c r="C1" s="5"/>
      <c r="D1" s="5"/>
      <c r="E1" s="5"/>
      <c r="F1" s="5"/>
      <c r="G1" s="5"/>
      <c r="H1" s="5"/>
      <c r="I1" s="5"/>
      <c r="J1" s="22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="1" customFormat="1" ht="51" customHeight="1" spans="1:43">
      <c r="A2" s="2"/>
      <c r="B2" s="5"/>
      <c r="C2" s="6" t="s">
        <v>0</v>
      </c>
      <c r="D2" s="6"/>
      <c r="E2" s="6"/>
      <c r="F2" s="6"/>
      <c r="G2" s="6"/>
      <c r="H2" s="6"/>
      <c r="I2" s="6"/>
      <c r="J2" s="2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="1" customFormat="1" ht="11" customHeight="1" spans="1:43">
      <c r="A3" s="2"/>
      <c r="B3" s="5"/>
      <c r="C3" s="7"/>
      <c r="D3" s="7"/>
      <c r="E3" s="7"/>
      <c r="F3" s="7"/>
      <c r="G3" s="7"/>
      <c r="H3" s="7"/>
      <c r="I3" s="7"/>
      <c r="J3" s="2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="1" customFormat="1" ht="27" customHeight="1" spans="1:43">
      <c r="A4" s="2"/>
      <c r="B4" s="5"/>
      <c r="C4" s="7"/>
      <c r="D4" s="8" t="s">
        <v>1</v>
      </c>
      <c r="E4" s="9">
        <f>COUNTA($D$8:$D$2000)</f>
        <v>15</v>
      </c>
      <c r="F4" s="10" t="s">
        <v>2</v>
      </c>
      <c r="G4" s="9">
        <f>COUNTIF($J$8:$J$2000,1)</f>
        <v>3</v>
      </c>
      <c r="H4" s="10" t="s">
        <v>3</v>
      </c>
      <c r="I4" s="26">
        <f>G4/E4</f>
        <v>0.2</v>
      </c>
      <c r="J4" s="25"/>
      <c r="K4" s="10" t="s">
        <v>4</v>
      </c>
      <c r="L4" s="10"/>
      <c r="M4" s="10"/>
      <c r="N4" s="10"/>
      <c r="O4" s="27">
        <f>SUM(J8:J2000)/E4</f>
        <v>0.54</v>
      </c>
      <c r="P4" s="27"/>
      <c r="Q4" s="27"/>
      <c r="R4" s="27"/>
      <c r="S4" s="27"/>
      <c r="T4" s="27"/>
      <c r="U4" s="27"/>
      <c r="V4" s="26"/>
      <c r="W4" s="7"/>
      <c r="X4" s="7"/>
      <c r="Y4" s="7"/>
      <c r="Z4" s="7"/>
      <c r="AA4" s="7"/>
      <c r="AB4" s="7"/>
      <c r="AC4" s="7"/>
      <c r="AD4" s="7"/>
      <c r="AE4" s="15">
        <v>0</v>
      </c>
      <c r="AF4" s="10" t="s">
        <v>5</v>
      </c>
      <c r="AG4" s="10"/>
      <c r="AH4" s="10"/>
      <c r="AI4" s="7"/>
      <c r="AJ4" s="10" t="s">
        <v>6</v>
      </c>
      <c r="AK4" s="10"/>
      <c r="AL4" s="10"/>
      <c r="AM4" s="44">
        <v>44378</v>
      </c>
      <c r="AN4" s="10"/>
      <c r="AO4" s="10"/>
      <c r="AP4" s="7"/>
      <c r="AQ4" s="7"/>
    </row>
    <row r="5" s="1" customFormat="1" ht="18" customHeight="1" spans="1:43">
      <c r="A5" s="2"/>
      <c r="B5" s="5"/>
      <c r="C5" s="7"/>
      <c r="D5" s="7"/>
      <c r="E5" s="7"/>
      <c r="F5" s="7"/>
      <c r="G5" s="7"/>
      <c r="H5" s="7"/>
      <c r="I5" s="7"/>
      <c r="J5" s="2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="1" customFormat="1" ht="31" customHeight="1" spans="1:43">
      <c r="A6" s="2"/>
      <c r="B6" s="11" t="s">
        <v>7</v>
      </c>
      <c r="C6" s="11"/>
      <c r="D6" s="11"/>
      <c r="E6" s="11"/>
      <c r="F6" s="11"/>
      <c r="G6" s="11"/>
      <c r="H6" s="11"/>
      <c r="I6" s="28"/>
      <c r="J6" s="29" t="s">
        <v>8</v>
      </c>
      <c r="K6" s="30" t="s">
        <v>9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</row>
    <row r="7" s="1" customFormat="1" ht="39" customHeight="1" spans="1:43">
      <c r="A7" s="2"/>
      <c r="B7" s="12" t="s">
        <v>10</v>
      </c>
      <c r="C7" s="13"/>
      <c r="D7" s="13" t="s">
        <v>11</v>
      </c>
      <c r="E7" s="14" t="s">
        <v>12</v>
      </c>
      <c r="F7" s="13" t="s">
        <v>13</v>
      </c>
      <c r="G7" s="13" t="s">
        <v>14</v>
      </c>
      <c r="H7" s="14" t="s">
        <v>15</v>
      </c>
      <c r="I7" s="31" t="s">
        <v>16</v>
      </c>
      <c r="J7" s="32"/>
      <c r="K7" s="33">
        <f>AM4</f>
        <v>44378</v>
      </c>
      <c r="L7" s="34">
        <f t="shared" ref="L7:AQ7" si="0">K7+1</f>
        <v>44379</v>
      </c>
      <c r="M7" s="34">
        <f t="shared" si="0"/>
        <v>44380</v>
      </c>
      <c r="N7" s="34">
        <f t="shared" si="0"/>
        <v>44381</v>
      </c>
      <c r="O7" s="34">
        <f t="shared" si="0"/>
        <v>44382</v>
      </c>
      <c r="P7" s="34">
        <f t="shared" si="0"/>
        <v>44383</v>
      </c>
      <c r="Q7" s="34">
        <f t="shared" si="0"/>
        <v>44384</v>
      </c>
      <c r="R7" s="34">
        <f t="shared" si="0"/>
        <v>44385</v>
      </c>
      <c r="S7" s="34">
        <f t="shared" si="0"/>
        <v>44386</v>
      </c>
      <c r="T7" s="34">
        <f t="shared" si="0"/>
        <v>44387</v>
      </c>
      <c r="U7" s="34">
        <f t="shared" si="0"/>
        <v>44388</v>
      </c>
      <c r="V7" s="34">
        <f t="shared" si="0"/>
        <v>44389</v>
      </c>
      <c r="W7" s="34">
        <f t="shared" si="0"/>
        <v>44390</v>
      </c>
      <c r="X7" s="34">
        <f t="shared" si="0"/>
        <v>44391</v>
      </c>
      <c r="Y7" s="34">
        <f t="shared" si="0"/>
        <v>44392</v>
      </c>
      <c r="Z7" s="34">
        <f t="shared" si="0"/>
        <v>44393</v>
      </c>
      <c r="AA7" s="34">
        <f t="shared" si="0"/>
        <v>44394</v>
      </c>
      <c r="AB7" s="34">
        <f t="shared" si="0"/>
        <v>44395</v>
      </c>
      <c r="AC7" s="34">
        <f t="shared" si="0"/>
        <v>44396</v>
      </c>
      <c r="AD7" s="34">
        <f t="shared" si="0"/>
        <v>44397</v>
      </c>
      <c r="AE7" s="34">
        <f t="shared" si="0"/>
        <v>44398</v>
      </c>
      <c r="AF7" s="34">
        <f t="shared" si="0"/>
        <v>44399</v>
      </c>
      <c r="AG7" s="34">
        <f t="shared" si="0"/>
        <v>44400</v>
      </c>
      <c r="AH7" s="34">
        <f t="shared" si="0"/>
        <v>44401</v>
      </c>
      <c r="AI7" s="34">
        <f t="shared" si="0"/>
        <v>44402</v>
      </c>
      <c r="AJ7" s="34">
        <f t="shared" si="0"/>
        <v>44403</v>
      </c>
      <c r="AK7" s="34">
        <f t="shared" si="0"/>
        <v>44404</v>
      </c>
      <c r="AL7" s="34">
        <f t="shared" si="0"/>
        <v>44405</v>
      </c>
      <c r="AM7" s="34">
        <f t="shared" si="0"/>
        <v>44406</v>
      </c>
      <c r="AN7" s="34">
        <f t="shared" si="0"/>
        <v>44407</v>
      </c>
      <c r="AO7" s="34">
        <f t="shared" si="0"/>
        <v>44408</v>
      </c>
      <c r="AP7" s="34">
        <f t="shared" si="0"/>
        <v>44409</v>
      </c>
      <c r="AQ7" s="34">
        <f t="shared" si="0"/>
        <v>44410</v>
      </c>
    </row>
    <row r="8" s="2" customFormat="1" ht="15" customHeight="1" spans="2:43">
      <c r="B8" s="15" t="str">
        <f>IF(J8=1,"√",IF(AND(J8&lt;1,J8&gt;0),0,""))</f>
        <v>√</v>
      </c>
      <c r="C8" s="16">
        <v>1</v>
      </c>
      <c r="D8" s="17" t="s">
        <v>17</v>
      </c>
      <c r="E8" s="17" t="s">
        <v>18</v>
      </c>
      <c r="F8" s="18">
        <v>44378</v>
      </c>
      <c r="G8" s="18">
        <v>44380</v>
      </c>
      <c r="H8" s="18">
        <v>44379</v>
      </c>
      <c r="I8" s="18">
        <v>44384</v>
      </c>
      <c r="J8" s="35">
        <v>1</v>
      </c>
      <c r="K8" s="36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45"/>
    </row>
    <row r="9" s="2" customFormat="1" ht="15" customHeight="1" spans="2:43">
      <c r="B9" s="15"/>
      <c r="C9" s="19"/>
      <c r="D9" s="20"/>
      <c r="E9" s="20"/>
      <c r="F9" s="21"/>
      <c r="G9" s="21"/>
      <c r="H9" s="21"/>
      <c r="I9" s="21"/>
      <c r="J9" s="38"/>
      <c r="K9" s="39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6"/>
    </row>
    <row r="10" s="2" customFormat="1" ht="15" customHeight="1" spans="2:43">
      <c r="B10" s="15" t="str">
        <f>IF(J10=1,"√",IF(AND(J10&lt;1,J10&gt;0),0,""))</f>
        <v>√</v>
      </c>
      <c r="C10" s="19">
        <v>2</v>
      </c>
      <c r="D10" s="20" t="s">
        <v>19</v>
      </c>
      <c r="E10" s="20" t="s">
        <v>20</v>
      </c>
      <c r="F10" s="21">
        <v>44379</v>
      </c>
      <c r="G10" s="21">
        <v>44383</v>
      </c>
      <c r="H10" s="21">
        <v>44380</v>
      </c>
      <c r="I10" s="21">
        <v>44384</v>
      </c>
      <c r="J10" s="41">
        <v>1</v>
      </c>
      <c r="K10" s="39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6"/>
    </row>
    <row r="11" s="2" customFormat="1" ht="15" customHeight="1" spans="2:43">
      <c r="B11" s="15"/>
      <c r="C11" s="19"/>
      <c r="D11" s="20"/>
      <c r="E11" s="20"/>
      <c r="F11" s="21"/>
      <c r="G11" s="21"/>
      <c r="H11" s="21"/>
      <c r="I11" s="21"/>
      <c r="J11" s="38"/>
      <c r="K11" s="39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6"/>
    </row>
    <row r="12" s="2" customFormat="1" ht="15" customHeight="1" spans="2:43">
      <c r="B12" s="15" t="str">
        <f>IF(J12=1,"√",IF(AND(J12&lt;1,J12&gt;0),0,""))</f>
        <v>√</v>
      </c>
      <c r="C12" s="19">
        <v>3</v>
      </c>
      <c r="D12" s="20" t="s">
        <v>21</v>
      </c>
      <c r="E12" s="20" t="s">
        <v>22</v>
      </c>
      <c r="F12" s="21">
        <v>44380</v>
      </c>
      <c r="G12" s="21">
        <v>44387</v>
      </c>
      <c r="H12" s="21">
        <v>44380</v>
      </c>
      <c r="I12" s="21">
        <v>44385</v>
      </c>
      <c r="J12" s="41">
        <v>1</v>
      </c>
      <c r="K12" s="39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6"/>
    </row>
    <row r="13" s="2" customFormat="1" ht="15" customHeight="1" spans="2:43">
      <c r="B13" s="15"/>
      <c r="C13" s="19"/>
      <c r="D13" s="20"/>
      <c r="E13" s="20"/>
      <c r="F13" s="21"/>
      <c r="G13" s="21"/>
      <c r="H13" s="21"/>
      <c r="I13" s="21"/>
      <c r="J13" s="38"/>
      <c r="K13" s="39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6"/>
    </row>
    <row r="14" s="2" customFormat="1" ht="15" customHeight="1" spans="2:43">
      <c r="B14" s="15">
        <f>IF(J14=1,"√",IF(AND(J14&lt;1,J14&gt;0),0,""))</f>
        <v>0</v>
      </c>
      <c r="C14" s="19">
        <v>4</v>
      </c>
      <c r="D14" s="20" t="s">
        <v>17</v>
      </c>
      <c r="E14" s="20" t="s">
        <v>23</v>
      </c>
      <c r="F14" s="21">
        <v>44381</v>
      </c>
      <c r="G14" s="21">
        <v>44394</v>
      </c>
      <c r="H14" s="21">
        <v>44381</v>
      </c>
      <c r="I14" s="21">
        <v>44389</v>
      </c>
      <c r="J14" s="41">
        <v>0.9</v>
      </c>
      <c r="K14" s="39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6"/>
    </row>
    <row r="15" s="2" customFormat="1" ht="15" customHeight="1" spans="2:43">
      <c r="B15" s="15"/>
      <c r="C15" s="19"/>
      <c r="D15" s="20"/>
      <c r="E15" s="20"/>
      <c r="F15" s="21"/>
      <c r="G15" s="21"/>
      <c r="H15" s="21"/>
      <c r="I15" s="21"/>
      <c r="J15" s="38"/>
      <c r="K15" s="39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6"/>
    </row>
    <row r="16" s="2" customFormat="1" ht="15" customHeight="1" spans="2:43">
      <c r="B16" s="15">
        <f>IF(J16=1,"√",IF(AND(J16&lt;1,J16&gt;0),0,""))</f>
        <v>0</v>
      </c>
      <c r="C16" s="19">
        <v>5</v>
      </c>
      <c r="D16" s="20" t="s">
        <v>19</v>
      </c>
      <c r="E16" s="20" t="s">
        <v>24</v>
      </c>
      <c r="F16" s="21">
        <v>44384</v>
      </c>
      <c r="G16" s="21">
        <v>44395</v>
      </c>
      <c r="H16" s="21">
        <v>44383</v>
      </c>
      <c r="I16" s="21">
        <v>44391</v>
      </c>
      <c r="J16" s="41">
        <v>0.95</v>
      </c>
      <c r="K16" s="39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6"/>
    </row>
    <row r="17" s="2" customFormat="1" ht="15" customHeight="1" spans="2:43">
      <c r="B17" s="15"/>
      <c r="C17" s="19"/>
      <c r="D17" s="20"/>
      <c r="E17" s="20"/>
      <c r="F17" s="21"/>
      <c r="G17" s="21"/>
      <c r="H17" s="21"/>
      <c r="I17" s="21"/>
      <c r="J17" s="38"/>
      <c r="K17" s="39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6"/>
    </row>
    <row r="18" s="2" customFormat="1" ht="15" customHeight="1" spans="2:43">
      <c r="B18" s="15">
        <f>IF(J18=1,"√",IF(AND(J18&lt;1,J18&gt;0),0,""))</f>
        <v>0</v>
      </c>
      <c r="C18" s="19">
        <v>6</v>
      </c>
      <c r="D18" s="20" t="s">
        <v>21</v>
      </c>
      <c r="E18" s="20" t="s">
        <v>18</v>
      </c>
      <c r="F18" s="21">
        <v>44384</v>
      </c>
      <c r="G18" s="21">
        <v>44397</v>
      </c>
      <c r="H18" s="21">
        <v>44384</v>
      </c>
      <c r="I18" s="21">
        <v>44399</v>
      </c>
      <c r="J18" s="41">
        <v>0.8</v>
      </c>
      <c r="K18" s="39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6"/>
    </row>
    <row r="19" s="2" customFormat="1" ht="15" customHeight="1" spans="2:43">
      <c r="B19" s="15"/>
      <c r="C19" s="19"/>
      <c r="D19" s="20"/>
      <c r="E19" s="20"/>
      <c r="F19" s="21"/>
      <c r="G19" s="21"/>
      <c r="H19" s="21"/>
      <c r="I19" s="21"/>
      <c r="J19" s="38"/>
      <c r="K19" s="39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6"/>
    </row>
    <row r="20" s="2" customFormat="1" ht="15" customHeight="1" spans="2:43">
      <c r="B20" s="15">
        <f>IF(J20=1,"√",IF(AND(J20&lt;1,J20&gt;0),0,""))</f>
        <v>0</v>
      </c>
      <c r="C20" s="19">
        <v>7</v>
      </c>
      <c r="D20" s="20" t="s">
        <v>17</v>
      </c>
      <c r="E20" s="20" t="s">
        <v>20</v>
      </c>
      <c r="F20" s="21">
        <v>44386</v>
      </c>
      <c r="G20" s="21">
        <v>44399</v>
      </c>
      <c r="H20" s="21">
        <v>44386</v>
      </c>
      <c r="I20" s="21">
        <v>44400</v>
      </c>
      <c r="J20" s="41">
        <v>0.95</v>
      </c>
      <c r="K20" s="39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6"/>
    </row>
    <row r="21" s="2" customFormat="1" ht="15" customHeight="1" spans="2:43">
      <c r="B21" s="15"/>
      <c r="C21" s="19"/>
      <c r="D21" s="20"/>
      <c r="E21" s="20"/>
      <c r="F21" s="21"/>
      <c r="G21" s="21"/>
      <c r="H21" s="21"/>
      <c r="I21" s="21"/>
      <c r="J21" s="38"/>
      <c r="K21" s="39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6"/>
    </row>
    <row r="22" s="2" customFormat="1" ht="15" customHeight="1" spans="2:43">
      <c r="B22" s="15">
        <f>IF(J22=1,"√",IF(AND(J22&lt;1,J22&gt;0),0,""))</f>
        <v>0</v>
      </c>
      <c r="C22" s="19">
        <v>8</v>
      </c>
      <c r="D22" s="20" t="s">
        <v>19</v>
      </c>
      <c r="E22" s="20" t="s">
        <v>22</v>
      </c>
      <c r="F22" s="21">
        <v>44385</v>
      </c>
      <c r="G22" s="21">
        <v>44401</v>
      </c>
      <c r="H22" s="21">
        <v>44385</v>
      </c>
      <c r="I22" s="21">
        <v>44403</v>
      </c>
      <c r="J22" s="41">
        <v>0.8</v>
      </c>
      <c r="K22" s="39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6"/>
    </row>
    <row r="23" s="2" customFormat="1" ht="15" customHeight="1" spans="2:43">
      <c r="B23" s="15"/>
      <c r="C23" s="19"/>
      <c r="D23" s="20"/>
      <c r="E23" s="20"/>
      <c r="F23" s="21"/>
      <c r="G23" s="21"/>
      <c r="H23" s="21"/>
      <c r="I23" s="21"/>
      <c r="J23" s="38"/>
      <c r="K23" s="39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6"/>
    </row>
    <row r="24" s="2" customFormat="1" ht="15" customHeight="1" spans="2:43">
      <c r="B24" s="15">
        <f>IF(J24=1,"√",IF(AND(J24&lt;1,J24&gt;0),0,""))</f>
        <v>0</v>
      </c>
      <c r="C24" s="19">
        <v>9</v>
      </c>
      <c r="D24" s="20" t="s">
        <v>21</v>
      </c>
      <c r="E24" s="20" t="s">
        <v>23</v>
      </c>
      <c r="F24" s="21">
        <v>44389</v>
      </c>
      <c r="G24" s="21">
        <v>44399</v>
      </c>
      <c r="H24" s="21">
        <v>44390</v>
      </c>
      <c r="I24" s="21">
        <v>44400</v>
      </c>
      <c r="J24" s="41">
        <v>0.7</v>
      </c>
      <c r="K24" s="39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6"/>
    </row>
    <row r="25" s="2" customFormat="1" ht="15" customHeight="1" spans="2:43">
      <c r="B25" s="15"/>
      <c r="C25" s="19"/>
      <c r="D25" s="20"/>
      <c r="E25" s="20"/>
      <c r="F25" s="21"/>
      <c r="G25" s="21"/>
      <c r="H25" s="21"/>
      <c r="I25" s="21"/>
      <c r="J25" s="38"/>
      <c r="K25" s="39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6"/>
    </row>
    <row r="26" s="2" customFormat="1" ht="15" customHeight="1" spans="2:43">
      <c r="B26" s="15" t="str">
        <f>IF(J26=1,"√",IF(AND(J26&lt;1,J26&gt;0),0,""))</f>
        <v/>
      </c>
      <c r="C26" s="19">
        <v>10</v>
      </c>
      <c r="D26" s="20" t="s">
        <v>17</v>
      </c>
      <c r="E26" s="20" t="s">
        <v>24</v>
      </c>
      <c r="F26" s="21">
        <v>44390</v>
      </c>
      <c r="G26" s="21">
        <v>44400</v>
      </c>
      <c r="H26" s="21">
        <v>44391</v>
      </c>
      <c r="I26" s="21">
        <v>44401</v>
      </c>
      <c r="J26" s="41">
        <v>0</v>
      </c>
      <c r="K26" s="39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6"/>
    </row>
    <row r="27" s="2" customFormat="1" ht="15" customHeight="1" spans="2:43">
      <c r="B27" s="15"/>
      <c r="C27" s="19"/>
      <c r="D27" s="20"/>
      <c r="E27" s="20"/>
      <c r="F27" s="21"/>
      <c r="G27" s="21"/>
      <c r="H27" s="21"/>
      <c r="I27" s="21"/>
      <c r="J27" s="38"/>
      <c r="K27" s="39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6"/>
    </row>
    <row r="28" s="2" customFormat="1" ht="15" customHeight="1" spans="2:43">
      <c r="B28" s="15" t="str">
        <f>IF(J28=1,"√",IF(AND(J28&lt;1,J28&gt;0),0,""))</f>
        <v/>
      </c>
      <c r="C28" s="19">
        <v>11</v>
      </c>
      <c r="D28" s="20" t="s">
        <v>19</v>
      </c>
      <c r="E28" s="20" t="s">
        <v>18</v>
      </c>
      <c r="F28" s="21">
        <v>44391</v>
      </c>
      <c r="G28" s="21">
        <v>44401</v>
      </c>
      <c r="H28" s="21">
        <v>44394</v>
      </c>
      <c r="I28" s="21">
        <v>44404</v>
      </c>
      <c r="J28" s="41">
        <v>0</v>
      </c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6"/>
    </row>
    <row r="29" s="2" customFormat="1" ht="15" customHeight="1" spans="2:43">
      <c r="B29" s="15"/>
      <c r="C29" s="19"/>
      <c r="D29" s="20"/>
      <c r="E29" s="20"/>
      <c r="F29" s="21"/>
      <c r="G29" s="21"/>
      <c r="H29" s="21"/>
      <c r="I29" s="21"/>
      <c r="J29" s="38"/>
      <c r="K29" s="39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6"/>
    </row>
    <row r="30" s="2" customFormat="1" ht="15" customHeight="1" spans="2:43">
      <c r="B30" s="15" t="str">
        <f>IF(J30=1,"√",IF(AND(J30&lt;1,J30&gt;0),0,""))</f>
        <v/>
      </c>
      <c r="C30" s="19">
        <v>12</v>
      </c>
      <c r="D30" s="20" t="s">
        <v>21</v>
      </c>
      <c r="E30" s="20" t="s">
        <v>20</v>
      </c>
      <c r="F30" s="21">
        <v>44394</v>
      </c>
      <c r="G30" s="21">
        <v>44404</v>
      </c>
      <c r="H30" s="21">
        <v>44393</v>
      </c>
      <c r="I30" s="21">
        <v>44403</v>
      </c>
      <c r="J30" s="41">
        <v>0</v>
      </c>
      <c r="K30" s="3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6"/>
    </row>
    <row r="31" s="2" customFormat="1" ht="15" customHeight="1" spans="2:43">
      <c r="B31" s="15"/>
      <c r="C31" s="19"/>
      <c r="D31" s="20"/>
      <c r="E31" s="20"/>
      <c r="F31" s="21"/>
      <c r="G31" s="21"/>
      <c r="H31" s="21"/>
      <c r="I31" s="21"/>
      <c r="J31" s="38"/>
      <c r="K31" s="39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6"/>
    </row>
    <row r="32" s="2" customFormat="1" ht="15" customHeight="1" spans="2:43">
      <c r="B32" s="15" t="str">
        <f>IF(J32=1,"√",IF(AND(J32&lt;1,J32&gt;0),0,""))</f>
        <v/>
      </c>
      <c r="C32" s="19">
        <v>13</v>
      </c>
      <c r="D32" s="20" t="s">
        <v>17</v>
      </c>
      <c r="E32" s="20" t="s">
        <v>22</v>
      </c>
      <c r="F32" s="21">
        <v>44393</v>
      </c>
      <c r="G32" s="21">
        <v>44403</v>
      </c>
      <c r="H32" s="21">
        <v>44394</v>
      </c>
      <c r="I32" s="21">
        <v>44404</v>
      </c>
      <c r="J32" s="41">
        <v>0</v>
      </c>
      <c r="K32" s="39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6"/>
    </row>
    <row r="33" s="2" customFormat="1" ht="15" customHeight="1" spans="2:43">
      <c r="B33" s="15"/>
      <c r="C33" s="19"/>
      <c r="D33" s="20"/>
      <c r="E33" s="20"/>
      <c r="F33" s="21"/>
      <c r="G33" s="21"/>
      <c r="H33" s="21"/>
      <c r="I33" s="21"/>
      <c r="J33" s="38"/>
      <c r="K33" s="39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6"/>
    </row>
    <row r="34" s="2" customFormat="1" ht="15" customHeight="1" spans="2:43">
      <c r="B34" s="15" t="str">
        <f>IF(J34=1,"√",IF(AND(J34&lt;1,J34&gt;0),0,""))</f>
        <v/>
      </c>
      <c r="C34" s="19">
        <v>14</v>
      </c>
      <c r="D34" s="20" t="s">
        <v>19</v>
      </c>
      <c r="E34" s="20" t="s">
        <v>23</v>
      </c>
      <c r="F34" s="21">
        <v>44394</v>
      </c>
      <c r="G34" s="21">
        <v>44404</v>
      </c>
      <c r="H34" s="21">
        <v>44395</v>
      </c>
      <c r="I34" s="21">
        <v>44405</v>
      </c>
      <c r="J34" s="41">
        <v>0</v>
      </c>
      <c r="K34" s="39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6"/>
    </row>
    <row r="35" s="2" customFormat="1" ht="15" customHeight="1" spans="2:43">
      <c r="B35" s="15"/>
      <c r="C35" s="19"/>
      <c r="D35" s="20"/>
      <c r="E35" s="20"/>
      <c r="F35" s="21"/>
      <c r="G35" s="21"/>
      <c r="H35" s="21"/>
      <c r="I35" s="21"/>
      <c r="J35" s="38"/>
      <c r="K35" s="39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6"/>
    </row>
    <row r="36" s="2" customFormat="1" ht="15" customHeight="1" spans="2:43">
      <c r="B36" s="15" t="str">
        <f>IF(J36=1,"√",IF(AND(J36&lt;1,J36&gt;0),0,""))</f>
        <v/>
      </c>
      <c r="C36" s="19">
        <v>15</v>
      </c>
      <c r="D36" s="20" t="s">
        <v>21</v>
      </c>
      <c r="E36" s="20" t="s">
        <v>24</v>
      </c>
      <c r="F36" s="21">
        <v>44395</v>
      </c>
      <c r="G36" s="21">
        <v>44405</v>
      </c>
      <c r="H36" s="21">
        <v>44396</v>
      </c>
      <c r="I36" s="21">
        <v>44406</v>
      </c>
      <c r="J36" s="41">
        <v>0</v>
      </c>
      <c r="K36" s="39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6"/>
    </row>
    <row r="37" s="1" customFormat="1" ht="15" customHeight="1" spans="1:43">
      <c r="A37" s="2"/>
      <c r="B37" s="15"/>
      <c r="C37" s="19"/>
      <c r="D37" s="20"/>
      <c r="E37" s="20"/>
      <c r="F37" s="21"/>
      <c r="G37" s="21"/>
      <c r="H37" s="21"/>
      <c r="I37" s="21"/>
      <c r="J37" s="38"/>
      <c r="K37" s="42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7"/>
    </row>
    <row r="38" s="1" customFormat="1" customHeight="1" spans="1:10">
      <c r="A38" s="2"/>
      <c r="B38" s="2"/>
      <c r="C38" s="2"/>
      <c r="D38" s="2"/>
      <c r="E38" s="2"/>
      <c r="F38" s="2"/>
      <c r="G38" s="2"/>
      <c r="H38" s="2"/>
      <c r="I38" s="2"/>
      <c r="J38" s="3"/>
    </row>
    <row r="39" s="1" customFormat="1" customHeight="1" spans="1:10">
      <c r="A39" s="2"/>
      <c r="B39" s="2"/>
      <c r="C39" s="2"/>
      <c r="D39" s="2"/>
      <c r="E39" s="2"/>
      <c r="F39" s="2"/>
      <c r="G39" s="2"/>
      <c r="H39" s="2"/>
      <c r="I39" s="2"/>
      <c r="J39" s="3"/>
    </row>
    <row r="40" s="1" customFormat="1" customHeight="1" spans="1:10">
      <c r="A40" s="2"/>
      <c r="B40" s="2"/>
      <c r="C40" s="2"/>
      <c r="D40" s="2"/>
      <c r="E40" s="2"/>
      <c r="F40" s="2"/>
      <c r="G40" s="2"/>
      <c r="H40" s="2"/>
      <c r="I40" s="2"/>
      <c r="J40" s="3"/>
    </row>
  </sheetData>
  <mergeCells count="145">
    <mergeCell ref="C2:AQ2"/>
    <mergeCell ref="K4:N4"/>
    <mergeCell ref="O4:U4"/>
    <mergeCell ref="AF4:AH4"/>
    <mergeCell ref="AJ4:AL4"/>
    <mergeCell ref="AM4:AO4"/>
    <mergeCell ref="B6:I6"/>
    <mergeCell ref="K6:AQ6"/>
    <mergeCell ref="B7:C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</mergeCells>
  <conditionalFormatting sqref="O4:U4">
    <cfRule type="dataBar" priority="2">
      <dataBar>
        <cfvo type="min"/>
        <cfvo type="num" val="1"/>
        <color rgb="FFFFB628"/>
      </dataBar>
      <extLst>
        <ext xmlns:x14="http://schemas.microsoft.com/office/spreadsheetml/2009/9/main" uri="{B025F937-C7B1-47D3-B67F-A62EFF666E3E}">
          <x14:id>{2bd442d9-bbe1-47e2-b2f6-c39011aad429}</x14:id>
        </ext>
      </extLst>
    </cfRule>
  </conditionalFormatting>
  <conditionalFormatting sqref="K8:AQ8 K10:AQ10 K12:AQ12 K14:AQ14 K16:AQ16 K18:AQ18 K20:AQ20 K22:AQ22 K24:AQ24 K26:AQ26 K28:AQ28 K30:AQ30 K32:AQ32 K34:AQ34 K36:AQ36">
    <cfRule type="expression" dxfId="0" priority="6">
      <formula>AND(K$7&gt;=$F8,K$7&lt;=$G8)</formula>
    </cfRule>
  </conditionalFormatting>
  <conditionalFormatting sqref="K9:AQ9 K11:AQ11 K13:AQ13 K15:AQ15 K17:AQ17 K19:AQ19 K21:AQ21 K23:AQ23 K25:AQ25 K27:AQ27 K29:AQ29 K31:AQ31 K33:AQ33 K35:AQ35 K37:AQ37">
    <cfRule type="expression" dxfId="1" priority="5">
      <formula>AND(K$7&gt;=$H8,K$7&lt;=$I8)</formula>
    </cfRule>
  </conditionalFormatting>
  <pageMargins left="0.75" right="0.75" top="1" bottom="1" header="0.5" footer="0.5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d442d9-bbe1-47e2-b2f6-c39011aad429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O4:U4</xm:sqref>
        </x14:conditionalFormatting>
        <x14:conditionalFormatting xmlns:xm="http://schemas.microsoft.com/office/excel/2006/main">
          <x14:cfRule type="iconSet" priority="1" id="{3d89a16e-34a7-46d8-8fab-d07d551fe8d7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1"/>
              <x14:cfIcon iconSet="NoIcons" iconId="0"/>
            </x14:iconSet>
          </x14:cfRule>
          <xm:sqref>AE4</xm:sqref>
        </x14:conditionalFormatting>
        <x14:conditionalFormatting xmlns:xm="http://schemas.microsoft.com/office/excel/2006/main">
          <x14:cfRule type="iconSet" priority="3" id="{ee84a818-7307-4656-862c-966effa6677a}">
            <x14:iconSet iconSet="3Symbols2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3Symbols2" iconId="1"/>
              <x14:cfIcon iconSet="NoIcons" iconId="0"/>
            </x14:iconSet>
          </x14:cfRule>
          <xm:sqref>B$1:B$1048576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没人给我穿袜子</cp:lastModifiedBy>
  <dcterms:created xsi:type="dcterms:W3CDTF">2021-07-28T06:16:00Z</dcterms:created>
  <dcterms:modified xsi:type="dcterms:W3CDTF">2021-08-02T14:44:27Z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ED5C7D846D914AFBA26E0FE6230760F7</vt:lpwstr>
  </property>
  <property fmtid="{D5CDD505-2E9C-101B-9397-08002B2CF9AE}" pid="3" name="KSOProductBuildVer">
    <vt:lpwstr>2052-11.1.0.10667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